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15259c0c2548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ue d’ensemble" sheetId="1" r:id="R59cc5ef4528842df"/>
    <x:sheet xmlns:r="http://schemas.openxmlformats.org/officeDocument/2006/relationships" name="Plan d’action" sheetId="2" r:id="R33bc9005a0b64504"/>
    <x:sheet xmlns:r="http://schemas.openxmlformats.org/officeDocument/2006/relationships" name="Exemples commentés" sheetId="3" r:id="R9f88d821e5ed4c2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/mm/yyyy"/>
  </x:numFmts>
  <x:fonts count="6">
    <x:font>
      <x:sz val="11"/>
      <x:name val="Carlito"/>
    </x:font>
    <x:font>
      <x:sz val="11"/>
      <x:color rgb="FF243649"/>
      <x:name val="Arial"/>
    </x:font>
    <x:font>
      <x:b/>
      <x:sz val="16"/>
      <x:color rgb="FF173B61"/>
      <x:name val="Arial"/>
    </x:font>
    <x:font>
      <x:b/>
      <x:sz val="11"/>
      <x:color rgb="FFFFFFFF"/>
      <x:name val="Arial"/>
    </x:font>
    <x:font>
      <x:b/>
      <x:sz val="16"/>
      <x:color rgb="FF24699B"/>
      <x:name val="Arial"/>
    </x:font>
    <x:font>
      <x:b/>
      <x:sz val="11"/>
      <x:color rgb="FF173B61"/>
      <x:name val="Arial"/>
    </x:font>
  </x:fonts>
  <x:fills count="7">
    <x:fill>
      <x:patternFill patternType="none"/>
    </x:fill>
    <x:fill>
      <x:patternFill patternType="gray125"/>
    </x:fill>
    <x:fill>
      <x:patternFill patternType="solid">
        <x:fgColor rgb="FF173B61"/>
      </x:patternFill>
    </x:fill>
    <x:fill>
      <x:patternFill patternType="solid">
        <x:fgColor rgb="FFEDF4FA"/>
      </x:patternFill>
    </x:fill>
    <x:fill>
      <x:patternFill patternType="solid">
        <x:fgColor rgb="FFFFF9E9"/>
      </x:patternFill>
    </x:fill>
    <x:fill>
      <x:patternFill patternType="solid">
        <x:fgColor rgb="FFEEF3F7"/>
      </x:patternFill>
    </x:fill>
    <x:fill>
      <x:patternFill patternType="solid">
        <x:fgColor rgb="FFF2F6FA"/>
      </x:patternFill>
    </x:fill>
  </x:fills>
  <x:borders count="1">
    <x:border/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0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  <x:xf numFmtId="0" fontId="1" fillId="6" borderId="0" xfId="0" applyNumberFormat="1" applyFont="1" applyFill="1" applyBorder="1" applyAlignment="1">
      <x:alignment vertical="center" wrapText="1"/>
    </x:xf>
  </x:cellXfs>
  <x:cellStyles count="1">
    <x:cellStyle name="Normal" xfId="0"/>
  </x:cellStyles>
  <x:dxfs count="4">
    <x:dxf>
      <x:font>
        <x:b/>
        <x:color rgb="FFA52A2A"/>
      </x:font>
      <x:fill>
        <x:patternFill patternType="solid">
          <x:bgColor rgb="FFFCE6E4"/>
        </x:patternFill>
      </x:fill>
    </x:dxf>
    <x:dxf>
      <x:font>
        <x:b/>
        <x:color rgb="FFA52A2A"/>
      </x:font>
      <x:fill>
        <x:patternFill patternType="solid">
          <x:bgColor rgb="FFFCE6E4"/>
        </x:patternFill>
      </x:fill>
    </x:dxf>
    <x:dxf>
      <x:font>
        <x:b/>
        <x:color rgb="FF875D00"/>
      </x:font>
      <x:fill>
        <x:patternFill patternType="solid">
          <x:bgColor rgb="FFFFF0CC"/>
        </x:patternFill>
      </x:fill>
    </x:dxf>
    <x:dxf>
      <x:font>
        <x:b/>
        <x:color rgb="FF266043"/>
      </x:font>
      <x:fill>
        <x:patternFill patternType="solid">
          <x:bgColor rgb="FFE6F1E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206a5750e944d8" /><Relationship Type="http://schemas.openxmlformats.org/officeDocument/2006/relationships/theme" Target="/xl/theme/theme1.xml" Id="Rec7244878f8943ca" /><Relationship Type="http://schemas.openxmlformats.org/officeDocument/2006/relationships/sharedStrings" Target="/xl/sharedStrings.xml" Id="Rc7e4b74a2b4e42d2" /><Relationship Type="http://schemas.openxmlformats.org/officeDocument/2006/relationships/worksheet" Target="/xl/worksheets/sheet1.xml" Id="R59cc5ef4528842df" /><Relationship Type="http://schemas.openxmlformats.org/officeDocument/2006/relationships/worksheet" Target="/xl/worksheets/sheet2.xml" Id="R33bc9005a0b64504" /><Relationship Type="http://schemas.openxmlformats.org/officeDocument/2006/relationships/worksheet" Target="/xl/worksheets/sheet3.xml" Id="R9f88d821e5ed4c23" /></Relationships>
</file>

<file path=xl/tables/table1.xml><?xml version="1.0" encoding="utf-8"?>
<x:table xmlns:x="http://schemas.openxmlformats.org/spreadsheetml/2006/main" id="1" name="ActionsGN" displayName="ActionsGN" ref="A7:X107" headerRowCount="1" totalsRowCount="0" totalsRowShown="0">
  <x:tableColumns count="24">
    <x:tableColumn id="1" name="ID"/>
    <x:tableColumn id="2" name="Bâtiment / local"/>
    <x:tableColumn id="3" name="Date du constat"/>
    <x:tableColumn id="4" name="Constat précis"/>
    <x:tableColumn id="5" name="Origine / document / article applicable"/>
    <x:tableColumn id="6" name="Action à réaliser"/>
    <x:tableColumn id="7" name="Critère de vérification"/>
    <x:tableColumn id="8" name="Priorité"/>
    <x:tableColumn id="9" name="Mesure provisoire"/>
    <x:tableColumn id="10" name="Responsable"/>
    <x:tableColumn id="11" name="Intervenant"/>
    <x:tableColumn id="12" name="Moyens / budget estimé"/>
    <x:tableColumn id="13" name="Échéance imposée"/>
    <x:tableColumn id="14" name="Cible interne"/>
    <x:tableColumn id="15" name="Date réalisée"/>
    <x:tableColumn id="16" name="État déclaré"/>
    <x:tableColumn id="17" name="Preuve / lien / référence"/>
    <x:tableColumn id="18" name="Résultat du contrôle"/>
    <x:tableColumn id="19" name="Vérificateur"/>
    <x:tableColumn id="20" name="Date du contrôle"/>
    <x:tableColumn id="21" name="Date de clôture"/>
    <x:tableColumn id="22" name="Commentaire / décision"/>
    <x:tableColumn id="23" name="Dossier (calcul)"/>
    <x:tableColumn id="24" name="Échéance (calcul)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bc8e733cdca427c" /></Relationships>
</file>

<file path=xl/worksheets/sheet1.xml><?xml version="1.0" encoding="utf-8"?>
<x:worksheet xmlns:x="http://schemas.openxmlformats.org/spreadsheetml/2006/main">
  <x:sheetPr>
    <x:tabColor rgb="FF173B61"/>
  </x:sheetPr>
  <x:sheetViews>
    <x:sheetView showGridLines="0" workbookViewId="0"/>
  </x:sheetViews>
  <x:sheetFormatPr defaultRowHeight="15"/>
  <x:cols>
    <x:col min="1" max="1" width="41" hidden="0" customWidth="1"/>
    <x:col min="2" max="2" width="17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</x:row>
    <x:row r="2" ht="28" customHeight="1">
      <x:c r="A2" s="4" t="str">
        <x:v>Plan d’action sécurité ERP</x:v>
      </x:c>
      <x:c r="B2" s="2"/>
      <x:c r="C2" s="2"/>
      <x:c r="D2" s="2"/>
      <x:c r="E2" s="2"/>
      <x:c r="F2" s="2"/>
      <x:c r="G2" s="2"/>
      <x:c r="H2" s="2"/>
    </x:row>
    <x:row r="3" ht="28" customHeight="1">
      <x:c r="A3" s="2" t="str">
        <x:v>Conformité Sécurité • Modèle GN • Version 2 / septembre 2026</x:v>
      </x:c>
      <x:c r="B3" s="2"/>
      <x:c r="C3" s="2"/>
      <x:c r="D3" s="2"/>
      <x:c r="E3" s="2"/>
      <x:c r="F3" s="2"/>
      <x:c r="G3" s="2"/>
      <x:c r="H3" s="2"/>
    </x:row>
    <x:row r="4" ht="28" customHeight="1">
      <x:c r="A4" s="2"/>
      <x:c r="B4" s="2"/>
      <x:c r="C4" s="2"/>
      <x:c r="D4" s="2"/>
      <x:c r="E4" s="2"/>
      <x:c r="F4" s="2"/>
      <x:c r="G4" s="2"/>
      <x:c r="H4" s="2"/>
    </x:row>
    <x:row r="5" ht="48" customHeight="1">
      <x:c r="A5" s="7" t="str">
        <x:v>Indicateur</x:v>
      </x:c>
      <x:c r="B5" s="7" t="str">
        <x:v>Actions</x:v>
      </x:c>
      <x:c r="C5" s="2"/>
      <x:c r="D5" s="2"/>
      <x:c r="E5" s="2"/>
      <x:c r="F5" s="2"/>
      <x:c r="G5" s="2"/>
      <x:c r="H5" s="2"/>
    </x:row>
    <x:row r="6" ht="28" customHeight="1">
      <x:c r="A6" s="2" t="str">
        <x:v>Actions enregistrées</x:v>
      </x:c>
      <x:c r="B6" s="9" t="n">
        <x:f>COUNTIF('Plan d’action'!D8:D107,"&lt;&gt;")</x:f>
        <x:v>0</x:v>
      </x:c>
      <x:c r="C6" s="2"/>
      <x:c r="D6" s="2"/>
      <x:c r="E6" s="2"/>
      <x:c r="F6" s="2"/>
      <x:c r="G6" s="2"/>
      <x:c r="H6" s="2"/>
    </x:row>
    <x:row r="7" ht="28" customHeight="1">
      <x:c r="A7" s="2" t="str">
        <x:v>Actions ouvertes</x:v>
      </x:c>
      <x:c r="B7" s="9" t="n">
        <x:f>COUNTIF('Plan d’action'!D8:D107,"&lt;&gt;")-COUNTIF('Plan d’action'!W8:W107,"Clôture documentée")</x:f>
        <x:v>0</x:v>
      </x:c>
      <x:c r="C7" s="2"/>
      <x:c r="D7" s="2"/>
      <x:c r="E7" s="2"/>
      <x:c r="F7" s="2"/>
      <x:c r="G7" s="2"/>
      <x:c r="H7" s="2"/>
    </x:row>
    <x:row r="8" ht="28" customHeight="1">
      <x:c r="A8" s="2" t="str">
        <x:v>Échéances dépassées</x:v>
      </x:c>
      <x:c r="B8" s="9" t="n">
        <x:f>COUNTIF('Plan d’action'!X8:X107,"En retard")</x:f>
        <x:v>0</x:v>
      </x:c>
      <x:c r="C8" s="2"/>
      <x:c r="D8" s="2"/>
      <x:c r="E8" s="2"/>
      <x:c r="F8" s="2"/>
      <x:c r="G8" s="2"/>
      <x:c r="H8" s="2"/>
    </x:row>
    <x:row r="9" ht="28" customHeight="1">
      <x:c r="A9" s="2" t="str">
        <x:v>Réalisées restant à vérifier</x:v>
      </x:c>
      <x:c r="B9" s="9" t="n">
        <x:f>COUNTIFS('Plan d’action'!P8:P107,"Réalisée à vérifier",'Plan d’action'!D8:D107,"&lt;&gt;")</x:f>
        <x:v>0</x:v>
      </x:c>
      <x:c r="C9" s="2"/>
      <x:c r="D9" s="2"/>
      <x:c r="E9" s="2"/>
      <x:c r="F9" s="2"/>
      <x:c r="G9" s="2"/>
      <x:c r="H9" s="2"/>
    </x:row>
    <x:row r="10" ht="28" customHeight="1">
      <x:c r="A10" s="2" t="str">
        <x:v>Clôtures documentées</x:v>
      </x:c>
      <x:c r="B10" s="9" t="n">
        <x:f>COUNTIF('Plan d’action'!W8:W107,"Clôture documentée")</x:f>
        <x:v>0</x:v>
      </x:c>
      <x:c r="C10" s="2"/>
      <x:c r="D10" s="2"/>
      <x:c r="E10" s="2"/>
      <x:c r="F10" s="2"/>
      <x:c r="G10" s="2"/>
      <x:c r="H10" s="2"/>
    </x:row>
    <x:row r="11" ht="28" customHeight="1">
      <x:c r="A11" s="2" t="str">
        <x:v>Dossiers à compléter</x:v>
      </x:c>
      <x:c r="B11" s="9" t="n">
        <x:f>COUNTIF('Plan d’action'!W8:W107,"À compléter")+COUNTIF('Plan d’action'!W8:W107,"Clôture incomplète")</x:f>
        <x:v>0</x:v>
      </x:c>
      <x:c r="C11" s="2"/>
      <x:c r="D11" s="2"/>
      <x:c r="E11" s="2"/>
      <x:c r="F11" s="2"/>
      <x:c r="G11" s="2"/>
      <x:c r="H11" s="2"/>
    </x:row>
    <x:row r="12" ht="28" customHeight="1">
      <x:c r="A12" s="2"/>
      <x:c r="B12" s="2"/>
      <x:c r="C12" s="2"/>
      <x:c r="D12" s="2"/>
      <x:c r="E12" s="2"/>
      <x:c r="F12" s="2"/>
      <x:c r="G12" s="2"/>
      <x:c r="H12" s="2"/>
    </x:row>
    <x:row r="13" ht="28" customHeight="1">
      <x:c r="A13" s="2"/>
      <x:c r="B13" s="2"/>
      <x:c r="C13" s="2"/>
      <x:c r="D13" s="2"/>
      <x:c r="E13" s="2"/>
      <x:c r="F13" s="2"/>
      <x:c r="G13" s="2"/>
      <x:c r="H13" s="2"/>
    </x:row>
    <x:row r="14" ht="28" customHeight="1">
      <x:c r="A14" s="10" t="str">
        <x:v>Mode d’emploi</x:v>
      </x:c>
      <x:c r="B14" s="10"/>
      <x:c r="C14" s="10"/>
      <x:c r="D14" s="10"/>
      <x:c r="E14" s="10"/>
      <x:c r="F14" s="10"/>
      <x:c r="G14" s="10"/>
      <x:c r="H14" s="10"/>
    </x:row>
    <x:row r="15" ht="28" customHeight="1">
      <x:c r="A15" s="2" t="str">
        <x:v>1. Saisissez vos constats dans « Plan d’action » : une ligne par action.</x:v>
      </x:c>
      <x:c r="B15" s="2"/>
      <x:c r="C15" s="2"/>
      <x:c r="D15" s="2"/>
      <x:c r="E15" s="2"/>
      <x:c r="F15" s="2"/>
      <x:c r="G15" s="2"/>
      <x:c r="H15" s="2"/>
    </x:row>
    <x:row r="16" ht="28" customHeight="1">
      <x:c r="A16" s="2" t="str">
        <x:v>2. Complétez les cellules crème. Les colonnes W et X se calculent seules.</x:v>
      </x:c>
      <x:c r="B16" s="2"/>
      <x:c r="C16" s="2"/>
      <x:c r="D16" s="2"/>
      <x:c r="E16" s="2"/>
      <x:c r="F16" s="2"/>
      <x:c r="G16" s="2"/>
      <x:c r="H16" s="2"/>
    </x:row>
    <x:row r="17" ht="28" customHeight="1">
      <x:c r="A17" s="2" t="str">
        <x:v>3. Filtrez les en-têtes. Les 100 lignes prévues alimentent la vue d’ensemble.</x:v>
      </x:c>
      <x:c r="B17" s="2"/>
      <x:c r="C17" s="2"/>
      <x:c r="D17" s="2"/>
      <x:c r="E17" s="2"/>
      <x:c r="F17" s="2"/>
      <x:c r="G17" s="2"/>
      <x:c r="H17" s="2"/>
    </x:row>
    <x:row r="18" ht="28" customHeight="1">
      <x:c r="A18" s="2" t="str">
        <x:v>4. Une action réalisée reste ouverte tant que sa vérification n’est pas documentée.</x:v>
      </x:c>
      <x:c r="B18" s="2"/>
      <x:c r="C18" s="2"/>
      <x:c r="D18" s="2"/>
      <x:c r="E18" s="2"/>
      <x:c r="F18" s="2"/>
      <x:c r="G18" s="2"/>
      <x:c r="H18" s="2"/>
    </x:row>
    <x:row r="19" ht="28" customHeight="1">
      <x:c r="A19" s="2"/>
      <x:c r="B19" s="2"/>
      <x:c r="C19" s="2"/>
      <x:c r="D19" s="2"/>
      <x:c r="E19" s="2"/>
      <x:c r="F19" s="2"/>
      <x:c r="G19" s="2"/>
      <x:c r="H19" s="2"/>
    </x:row>
    <x:row r="20" ht="28" customHeight="1">
      <x:c r="A20" s="10" t="str">
        <x:v>Comment lire les alertes ?</x:v>
      </x:c>
      <x:c r="B20" s="10"/>
      <x:c r="C20" s="10"/>
      <x:c r="D20" s="10"/>
      <x:c r="E20" s="10"/>
      <x:c r="F20" s="10"/>
      <x:c r="G20" s="10"/>
      <x:c r="H20" s="10"/>
    </x:row>
    <x:row r="21" ht="28" customHeight="1">
      <x:c r="A21" s="2" t="str">
        <x:v>« En retard » : échéance imposée ou cible interne dépassée, sans clôture documentée.</x:v>
      </x:c>
      <x:c r="B21" s="2"/>
      <x:c r="C21" s="2"/>
      <x:c r="D21" s="2"/>
      <x:c r="E21" s="2"/>
      <x:c r="F21" s="2"/>
      <x:c r="G21" s="2"/>
      <x:c r="H21" s="2"/>
    </x:row>
    <x:row r="22" ht="28" customHeight="1">
      <x:c r="A22" s="2" t="str">
        <x:v>La date interne ne reporte jamais une échéance imposée. Documentez toute décision.</x:v>
      </x:c>
      <x:c r="B22" s="2"/>
      <x:c r="C22" s="2"/>
      <x:c r="D22" s="2"/>
      <x:c r="E22" s="2"/>
      <x:c r="F22" s="2"/>
      <x:c r="G22" s="2"/>
      <x:c r="H22" s="2"/>
    </x:row>
    <x:row r="23" ht="28" customHeight="1">
      <x:c r="A23" s="2" t="str">
        <x:v>« À compléter » : constat saisi mais informations essentielles absentes.</x:v>
      </x:c>
      <x:c r="B23" s="2"/>
      <x:c r="C23" s="2"/>
      <x:c r="D23" s="2"/>
      <x:c r="E23" s="2"/>
      <x:c r="F23" s="2"/>
      <x:c r="G23" s="2"/>
      <x:c r="H23" s="2"/>
    </x:row>
    <x:row r="24" ht="28" customHeight="1">
      <x:c r="A24" s="2" t="str">
        <x:v>La clôture documentée exige réalisation, preuve, contrôle satisfaisant, vérificateur et date.</x:v>
      </x:c>
      <x:c r="B24" s="2"/>
      <x:c r="C24" s="2"/>
      <x:c r="D24" s="2"/>
      <x:c r="E24" s="2"/>
      <x:c r="F24" s="2"/>
      <x:c r="G24" s="2"/>
      <x:c r="H24" s="2"/>
    </x:row>
    <x:row r="25" ht="28" customHeight="1">
      <x:c r="A25" s="2"/>
      <x:c r="B25" s="2"/>
      <x:c r="C25" s="2"/>
      <x:c r="D25" s="2"/>
      <x:c r="E25" s="2"/>
      <x:c r="F25" s="2"/>
      <x:c r="G25" s="2"/>
      <x:c r="H25" s="2"/>
    </x:row>
    <x:row r="26" ht="28" customHeight="1">
      <x:c r="A26" s="10" t="str">
        <x:v>Priorités à apprécier selon la situation</x:v>
      </x:c>
      <x:c r="B26" s="10"/>
      <x:c r="C26" s="10"/>
      <x:c r="D26" s="10"/>
      <x:c r="E26" s="10"/>
      <x:c r="F26" s="10"/>
      <x:c r="G26" s="10"/>
      <x:c r="H26" s="10"/>
    </x:row>
    <x:row r="27" ht="28" customHeight="1">
      <x:c r="A27" s="2" t="str">
        <x:v>Urgente : protection immédiate à examiner ; Haute : traitement prioritaire à organiser.</x:v>
      </x:c>
      <x:c r="B27" s="2"/>
      <x:c r="C27" s="2"/>
      <x:c r="D27" s="2"/>
      <x:c r="E27" s="2"/>
      <x:c r="F27" s="2"/>
      <x:c r="G27" s="2"/>
      <x:c r="H27" s="2"/>
    </x:row>
    <x:row r="28" ht="28" customHeight="1">
      <x:c r="A28" s="2" t="str">
        <x:v>Normale : action planifiée après appréciation ; À apprécier : décision encore nécessaire.</x:v>
      </x:c>
      <x:c r="B28" s="2"/>
      <x:c r="C28" s="2"/>
      <x:c r="D28" s="2"/>
      <x:c r="E28" s="2"/>
      <x:c r="F28" s="2"/>
      <x:c r="G28" s="2"/>
      <x:c r="H28" s="2"/>
    </x:row>
    <x:row r="29" ht="28" customHeight="1">
      <x:c r="A29" s="2"/>
      <x:c r="B29" s="2"/>
      <x:c r="C29" s="2"/>
      <x:c r="D29" s="2"/>
      <x:c r="E29" s="2"/>
      <x:c r="F29" s="2"/>
      <x:c r="G29" s="2"/>
      <x:c r="H29" s="2"/>
    </x:row>
    <x:row r="30" ht="28" customHeight="1">
      <x:c r="A30" s="2" t="str">
        <x:v>Outil d’organisation : aucune certification automatique de conformité.</x:v>
      </x:c>
      <x:c r="B30" s="2"/>
      <x:c r="C30" s="2"/>
      <x:c r="D30" s="2"/>
      <x:c r="E30" s="2"/>
      <x:c r="F30" s="2"/>
      <x:c r="G30" s="2"/>
      <x:c r="H30" s="2"/>
    </x:row>
    <x:row r="31" ht="28" customHeight="1">
      <x:c r="A31" s="2" t="str">
        <x:v>Les exemples sont fictifs, exclus des indicateurs. Aucun délai réglementaire n’est inventé.</x:v>
      </x:c>
      <x:c r="B31" s="2"/>
      <x:c r="C31" s="2"/>
      <x:c r="D31" s="2"/>
      <x:c r="E31" s="2"/>
      <x:c r="F31" s="2"/>
      <x:c r="G31" s="2"/>
      <x:c r="H31" s="2"/>
    </x:row>
  </x:sheetData>
  <x:mergeCells>
    <x:mergeCell ref="A14:H14"/>
    <x:mergeCell ref="A15:H15"/>
    <x:mergeCell ref="A16:H16"/>
    <x:mergeCell ref="A17:H17"/>
    <x:mergeCell ref="A18:H18"/>
    <x:mergeCell ref="A20:H20"/>
    <x:mergeCell ref="A21:H21"/>
    <x:mergeCell ref="A22:H22"/>
    <x:mergeCell ref="A23:H23"/>
    <x:mergeCell ref="A24:H24"/>
    <x:mergeCell ref="A26:H26"/>
    <x:mergeCell ref="A27:H27"/>
    <x:mergeCell ref="A28:H28"/>
    <x:mergeCell ref="A30:H30"/>
    <x:mergeCell ref="A31:H3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699B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2" hidden="0" customWidth="1"/>
    <x:col min="2" max="2" width="24" hidden="0" customWidth="1"/>
    <x:col min="3" max="3" width="16" hidden="0" customWidth="1"/>
    <x:col min="4" max="4" width="42" hidden="0" customWidth="1"/>
    <x:col min="5" max="5" width="40" hidden="0" customWidth="1"/>
    <x:col min="6" max="6" width="42" hidden="0" customWidth="1"/>
    <x:col min="7" max="7" width="35" hidden="0" customWidth="1"/>
    <x:col min="8" max="8" width="17" hidden="0" customWidth="1"/>
    <x:col min="9" max="9" width="32" hidden="0" customWidth="1"/>
    <x:col min="10" max="10" width="24" hidden="0" customWidth="1"/>
    <x:col min="11" max="11" width="24" hidden="0" customWidth="1"/>
    <x:col min="12" max="12" width="25" hidden="0" customWidth="1"/>
    <x:col min="13" max="13" width="17" hidden="0" customWidth="1"/>
    <x:col min="14" max="14" width="17" hidden="0" customWidth="1"/>
    <x:col min="15" max="15" width="17" hidden="0" customWidth="1"/>
    <x:col min="16" max="16" width="27" hidden="0" customWidth="1"/>
    <x:col min="17" max="17" width="36" hidden="0" customWidth="1"/>
    <x:col min="18" max="18" width="23" hidden="0" customWidth="1"/>
    <x:col min="19" max="19" width="24" hidden="0" customWidth="1"/>
    <x:col min="20" max="20" width="17" hidden="0" customWidth="1"/>
    <x:col min="21" max="21" width="17" hidden="0" customWidth="1"/>
    <x:col min="22" max="22" width="36" hidden="0" customWidth="1"/>
    <x:col min="23" max="23" width="24" hidden="0" customWidth="1"/>
    <x:col min="24" max="24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  <x:c r="V1" s="2"/>
      <x:c r="W1" s="2"/>
      <x:c r="X1" s="2"/>
    </x:row>
    <x:row r="2" ht="28" customHeight="1">
      <x:c r="A2" s="4" t="str">
        <x:v>Plan d’action — saisie et suivi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</x:row>
    <x:row r="3" ht="28" customHeight="1">
      <x:c r="A3" s="2" t="str">
        <x:v>Cellules crème : saisie • W/X : calculs • 100 actions • Commencez par le constat (colonne D).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  <x:c r="L3" s="2"/>
      <x:c r="M3" s="2"/>
      <x:c r="N3" s="2"/>
      <x:c r="O3" s="2"/>
      <x:c r="P3" s="2"/>
      <x:c r="Q3" s="2"/>
      <x:c r="R3" s="2"/>
      <x:c r="S3" s="2"/>
      <x:c r="T3" s="2"/>
      <x:c r="U3" s="2"/>
      <x:c r="V3" s="2"/>
      <x:c r="W3" s="2"/>
      <x:c r="X3" s="2"/>
    </x:row>
    <x:row r="4" ht="28" customHeight="1">
      <x:c r="A4" s="2" t="str">
        <x:v>Échéance imposée : uniquement si un document la fixe ; citez ce document en E.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  <x:c r="V4" s="2"/>
      <x:c r="W4" s="2"/>
      <x:c r="X4" s="2"/>
    </x:row>
    <x:row r="5" ht="28" customHeight="1">
      <x:c r="A5" s="2" t="str">
        <x:v>Une clôture documentée indique un dossier renseigné, pas une validation réglementaire automatique.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  <x:c r="V5" s="2"/>
      <x:c r="W5" s="2"/>
      <x:c r="X5" s="2"/>
    </x:row>
    <x:row r="6" ht="28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  <x:c r="V6" s="2"/>
      <x:c r="W6" s="2"/>
      <x:c r="X6" s="2"/>
    </x:row>
    <x:row r="7" ht="48" customHeight="1">
      <x:c r="A7" s="7" t="str">
        <x:v>ID</x:v>
      </x:c>
      <x:c r="B7" s="7" t="str">
        <x:v>Bâtiment / local</x:v>
      </x:c>
      <x:c r="C7" s="7" t="str">
        <x:v>Date du constat</x:v>
      </x:c>
      <x:c r="D7" s="7" t="str">
        <x:v>Constat précis</x:v>
      </x:c>
      <x:c r="E7" s="7" t="str">
        <x:v>Origine / document / article applicable</x:v>
      </x:c>
      <x:c r="F7" s="7" t="str">
        <x:v>Action à réaliser</x:v>
      </x:c>
      <x:c r="G7" s="7" t="str">
        <x:v>Critère de vérification</x:v>
      </x:c>
      <x:c r="H7" s="7" t="str">
        <x:v>Priorité</x:v>
      </x:c>
      <x:c r="I7" s="7" t="str">
        <x:v>Mesure provisoire</x:v>
      </x:c>
      <x:c r="J7" s="7" t="str">
        <x:v>Responsable</x:v>
      </x:c>
      <x:c r="K7" s="7" t="str">
        <x:v>Intervenant</x:v>
      </x:c>
      <x:c r="L7" s="7" t="str">
        <x:v>Moyens / budget estimé</x:v>
      </x:c>
      <x:c r="M7" s="7" t="str">
        <x:v>Échéance imposée</x:v>
      </x:c>
      <x:c r="N7" s="7" t="str">
        <x:v>Cible interne</x:v>
      </x:c>
      <x:c r="O7" s="7" t="str">
        <x:v>Date réalisée</x:v>
      </x:c>
      <x:c r="P7" s="7" t="str">
        <x:v>État déclaré</x:v>
      </x:c>
      <x:c r="Q7" s="7" t="str">
        <x:v>Preuve / lien / référence</x:v>
      </x:c>
      <x:c r="R7" s="7" t="str">
        <x:v>Résultat du contrôle</x:v>
      </x:c>
      <x:c r="S7" s="7" t="str">
        <x:v>Vérificateur</x:v>
      </x:c>
      <x:c r="T7" s="7" t="str">
        <x:v>Date du contrôle</x:v>
      </x:c>
      <x:c r="U7" s="7" t="str">
        <x:v>Date de clôture</x:v>
      </x:c>
      <x:c r="V7" s="7" t="str">
        <x:v>Commentaire / décision</x:v>
      </x:c>
      <x:c r="W7" s="7" t="str">
        <x:v>Dossier (calcul)</x:v>
      </x:c>
      <x:c r="X7" s="7" t="str">
        <x:v>Échéance (calcul)</x:v>
      </x:c>
    </x:row>
    <x:row r="8" ht="42" customHeight="1">
      <x:c r="A8" s="13"/>
      <x:c r="B8" s="13"/>
      <x:c r="C8" s="15"/>
      <x:c r="D8" s="13"/>
      <x:c r="E8" s="13"/>
      <x:c r="F8" s="13"/>
      <x:c r="G8" s="13"/>
      <x:c r="H8" s="13"/>
      <x:c r="I8" s="13"/>
      <x:c r="J8" s="13"/>
      <x:c r="K8" s="13"/>
      <x:c r="L8" s="13"/>
      <x:c r="M8" s="15"/>
      <x:c r="N8" s="15"/>
      <x:c r="O8" s="15"/>
      <x:c r="P8" s="13"/>
      <x:c r="Q8" s="13"/>
      <x:c r="R8" s="13"/>
      <x:c r="S8" s="13"/>
      <x:c r="T8" s="15"/>
      <x:c r="U8" s="15"/>
      <x:c r="V8" s="13"/>
      <x:c r="W8" s="14" t="str">
        <x:f>IF(D8="","",IF(P8="Clôturée",IF(AND(A8&lt;&gt;"",B8&lt;&gt;"",ISNUMBER(C8),E8&lt;&gt;"",F8&lt;&gt;"",G8&lt;&gt;"",H8&lt;&gt;"",H8&lt;&gt;"À apprécier",J8&lt;&gt;"",ISNUMBER(O8),Q8&lt;&gt;"",R8="Satisfaisant",S8&lt;&gt;"",ISNUMBER(T8),ISNUMBER(U8),T8&gt;=O8,U8&gt;=T8),"Clôture documentée","Clôture incomplète"),IF(OR(A8="",B8="",C8="",E8="",F8="",G8="",H8="",H8="À apprécier",J8="",P8="",AND(M8="",N8="")),"À compléter","Ouvert")))</x:f>
      </x:c>
      <x:c r="X8" s="14" t="str">
        <x:f>IF(D8="","",IF(W8="Clôture documentée","Clôturée",IF(OR(AND(ISNUMBER(M8),M8&lt;TODAY()),AND(ISNUMBER(N8),N8&lt;TODAY())),"En retard",IF(AND(M8="",N8=""),"Échéance à définir","À suivre"))))</x:f>
      </x:c>
    </x:row>
    <x:row r="9" ht="42" customHeight="1">
      <x:c r="A9" s="13"/>
      <x:c r="B9" s="13"/>
      <x:c r="C9" s="15"/>
      <x:c r="D9" s="13"/>
      <x:c r="E9" s="13"/>
      <x:c r="F9" s="13"/>
      <x:c r="G9" s="13"/>
      <x:c r="H9" s="13"/>
      <x:c r="I9" s="13"/>
      <x:c r="J9" s="13"/>
      <x:c r="K9" s="13"/>
      <x:c r="L9" s="13"/>
      <x:c r="M9" s="15"/>
      <x:c r="N9" s="15"/>
      <x:c r="O9" s="15"/>
      <x:c r="P9" s="13"/>
      <x:c r="Q9" s="13"/>
      <x:c r="R9" s="13"/>
      <x:c r="S9" s="13"/>
      <x:c r="T9" s="15"/>
      <x:c r="U9" s="15"/>
      <x:c r="V9" s="13"/>
      <x:c r="W9" s="14" t="str">
        <x:f>IF(D9="","",IF(P9="Clôturée",IF(AND(A9&lt;&gt;"",B9&lt;&gt;"",ISNUMBER(C9),E9&lt;&gt;"",F9&lt;&gt;"",G9&lt;&gt;"",H9&lt;&gt;"",H9&lt;&gt;"À apprécier",J9&lt;&gt;"",ISNUMBER(O9),Q9&lt;&gt;"",R9="Satisfaisant",S9&lt;&gt;"",ISNUMBER(T9),ISNUMBER(U9),T9&gt;=O9,U9&gt;=T9),"Clôture documentée","Clôture incomplète"),IF(OR(A9="",B9="",C9="",E9="",F9="",G9="",H9="",H9="À apprécier",J9="",P9="",AND(M9="",N9="")),"À compléter","Ouvert")))</x:f>
      </x:c>
      <x:c r="X9" s="14" t="str">
        <x:f>IF(D9="","",IF(W9="Clôture documentée","Clôturée",IF(OR(AND(ISNUMBER(M9),M9&lt;TODAY()),AND(ISNUMBER(N9),N9&lt;TODAY())),"En retard",IF(AND(M9="",N9=""),"Échéance à définir","À suivre"))))</x:f>
      </x:c>
    </x:row>
    <x:row r="10" ht="42" customHeight="1">
      <x:c r="A10" s="13"/>
      <x:c r="B10" s="13"/>
      <x:c r="C10" s="15"/>
      <x:c r="D10" s="13"/>
      <x:c r="E10" s="13"/>
      <x:c r="F10" s="13"/>
      <x:c r="G10" s="13"/>
      <x:c r="H10" s="13"/>
      <x:c r="I10" s="13"/>
      <x:c r="J10" s="13"/>
      <x:c r="K10" s="13"/>
      <x:c r="L10" s="13"/>
      <x:c r="M10" s="15"/>
      <x:c r="N10" s="15"/>
      <x:c r="O10" s="15"/>
      <x:c r="P10" s="13"/>
      <x:c r="Q10" s="13"/>
      <x:c r="R10" s="13"/>
      <x:c r="S10" s="13"/>
      <x:c r="T10" s="15"/>
      <x:c r="U10" s="15"/>
      <x:c r="V10" s="13"/>
      <x:c r="W10" s="14" t="str">
        <x:f>IF(D10="","",IF(P10="Clôturée",IF(AND(A10&lt;&gt;"",B10&lt;&gt;"",ISNUMBER(C10),E10&lt;&gt;"",F10&lt;&gt;"",G10&lt;&gt;"",H10&lt;&gt;"",H10&lt;&gt;"À apprécier",J10&lt;&gt;"",ISNUMBER(O10),Q10&lt;&gt;"",R10="Satisfaisant",S10&lt;&gt;"",ISNUMBER(T10),ISNUMBER(U10),T10&gt;=O10,U10&gt;=T10),"Clôture documentée","Clôture incomplète"),IF(OR(A10="",B10="",C10="",E10="",F10="",G10="",H10="",H10="À apprécier",J10="",P10="",AND(M10="",N10="")),"À compléter","Ouvert")))</x:f>
      </x:c>
      <x:c r="X10" s="14" t="str">
        <x:f>IF(D10="","",IF(W10="Clôture documentée","Clôturée",IF(OR(AND(ISNUMBER(M10),M10&lt;TODAY()),AND(ISNUMBER(N10),N10&lt;TODAY())),"En retard",IF(AND(M10="",N10=""),"Échéance à définir","À suivre"))))</x:f>
      </x:c>
    </x:row>
    <x:row r="11" ht="42" customHeight="1">
      <x:c r="A11" s="13"/>
      <x:c r="B11" s="13"/>
      <x:c r="C11" s="15"/>
      <x:c r="D11" s="13"/>
      <x:c r="E11" s="13"/>
      <x:c r="F11" s="13"/>
      <x:c r="G11" s="13"/>
      <x:c r="H11" s="13"/>
      <x:c r="I11" s="13"/>
      <x:c r="J11" s="13"/>
      <x:c r="K11" s="13"/>
      <x:c r="L11" s="13"/>
      <x:c r="M11" s="15"/>
      <x:c r="N11" s="15"/>
      <x:c r="O11" s="15"/>
      <x:c r="P11" s="13"/>
      <x:c r="Q11" s="13"/>
      <x:c r="R11" s="13"/>
      <x:c r="S11" s="13"/>
      <x:c r="T11" s="15"/>
      <x:c r="U11" s="15"/>
      <x:c r="V11" s="13"/>
      <x:c r="W11" s="14" t="str">
        <x:f>IF(D11="","",IF(P11="Clôturée",IF(AND(A11&lt;&gt;"",B11&lt;&gt;"",ISNUMBER(C11),E11&lt;&gt;"",F11&lt;&gt;"",G11&lt;&gt;"",H11&lt;&gt;"",H11&lt;&gt;"À apprécier",J11&lt;&gt;"",ISNUMBER(O11),Q11&lt;&gt;"",R11="Satisfaisant",S11&lt;&gt;"",ISNUMBER(T11),ISNUMBER(U11),T11&gt;=O11,U11&gt;=T11),"Clôture documentée","Clôture incomplète"),IF(OR(A11="",B11="",C11="",E11="",F11="",G11="",H11="",H11="À apprécier",J11="",P11="",AND(M11="",N11="")),"À compléter","Ouvert")))</x:f>
      </x:c>
      <x:c r="X11" s="14" t="str">
        <x:f>IF(D11="","",IF(W11="Clôture documentée","Clôturée",IF(OR(AND(ISNUMBER(M11),M11&lt;TODAY()),AND(ISNUMBER(N11),N11&lt;TODAY())),"En retard",IF(AND(M11="",N11=""),"Échéance à définir","À suivre"))))</x:f>
      </x:c>
    </x:row>
    <x:row r="12" ht="42" customHeight="1">
      <x:c r="A12" s="13"/>
      <x:c r="B12" s="13"/>
      <x:c r="C12" s="15"/>
      <x:c r="D12" s="13"/>
      <x:c r="E12" s="13"/>
      <x:c r="F12" s="13"/>
      <x:c r="G12" s="13"/>
      <x:c r="H12" s="13"/>
      <x:c r="I12" s="13"/>
      <x:c r="J12" s="13"/>
      <x:c r="K12" s="13"/>
      <x:c r="L12" s="13"/>
      <x:c r="M12" s="15"/>
      <x:c r="N12" s="15"/>
      <x:c r="O12" s="15"/>
      <x:c r="P12" s="13"/>
      <x:c r="Q12" s="13"/>
      <x:c r="R12" s="13"/>
      <x:c r="S12" s="13"/>
      <x:c r="T12" s="15"/>
      <x:c r="U12" s="15"/>
      <x:c r="V12" s="13"/>
      <x:c r="W12" s="14" t="str">
        <x:f>IF(D12="","",IF(P12="Clôturée",IF(AND(A12&lt;&gt;"",B12&lt;&gt;"",ISNUMBER(C12),E12&lt;&gt;"",F12&lt;&gt;"",G12&lt;&gt;"",H12&lt;&gt;"",H12&lt;&gt;"À apprécier",J12&lt;&gt;"",ISNUMBER(O12),Q12&lt;&gt;"",R12="Satisfaisant",S12&lt;&gt;"",ISNUMBER(T12),ISNUMBER(U12),T12&gt;=O12,U12&gt;=T12),"Clôture documentée","Clôture incomplète"),IF(OR(A12="",B12="",C12="",E12="",F12="",G12="",H12="",H12="À apprécier",J12="",P12="",AND(M12="",N12="")),"À compléter","Ouvert")))</x:f>
      </x:c>
      <x:c r="X12" s="14" t="str">
        <x:f>IF(D12="","",IF(W12="Clôture documentée","Clôturée",IF(OR(AND(ISNUMBER(M12),M12&lt;TODAY()),AND(ISNUMBER(N12),N12&lt;TODAY())),"En retard",IF(AND(M12="",N12=""),"Échéance à définir","À suivre"))))</x:f>
      </x:c>
    </x:row>
    <x:row r="13" ht="42" customHeight="1">
      <x:c r="A13" s="13"/>
      <x:c r="B13" s="13"/>
      <x:c r="C13" s="15"/>
      <x:c r="D13" s="13"/>
      <x:c r="E13" s="13"/>
      <x:c r="F13" s="13"/>
      <x:c r="G13" s="13"/>
      <x:c r="H13" s="13"/>
      <x:c r="I13" s="13"/>
      <x:c r="J13" s="13"/>
      <x:c r="K13" s="13"/>
      <x:c r="L13" s="13"/>
      <x:c r="M13" s="15"/>
      <x:c r="N13" s="15"/>
      <x:c r="O13" s="15"/>
      <x:c r="P13" s="13"/>
      <x:c r="Q13" s="13"/>
      <x:c r="R13" s="13"/>
      <x:c r="S13" s="13"/>
      <x:c r="T13" s="15"/>
      <x:c r="U13" s="15"/>
      <x:c r="V13" s="13"/>
      <x:c r="W13" s="14" t="str">
        <x:f>IF(D13="","",IF(P13="Clôturée",IF(AND(A13&lt;&gt;"",B13&lt;&gt;"",ISNUMBER(C13),E13&lt;&gt;"",F13&lt;&gt;"",G13&lt;&gt;"",H13&lt;&gt;"",H13&lt;&gt;"À apprécier",J13&lt;&gt;"",ISNUMBER(O13),Q13&lt;&gt;"",R13="Satisfaisant",S13&lt;&gt;"",ISNUMBER(T13),ISNUMBER(U13),T13&gt;=O13,U13&gt;=T13),"Clôture documentée","Clôture incomplète"),IF(OR(A13="",B13="",C13="",E13="",F13="",G13="",H13="",H13="À apprécier",J13="",P13="",AND(M13="",N13="")),"À compléter","Ouvert")))</x:f>
      </x:c>
      <x:c r="X13" s="14" t="str">
        <x:f>IF(D13="","",IF(W13="Clôture documentée","Clôturée",IF(OR(AND(ISNUMBER(M13),M13&lt;TODAY()),AND(ISNUMBER(N13),N13&lt;TODAY())),"En retard",IF(AND(M13="",N13=""),"Échéance à définir","À suivre"))))</x:f>
      </x:c>
    </x:row>
    <x:row r="14" ht="42" customHeight="1">
      <x:c r="A14" s="13"/>
      <x:c r="B14" s="13"/>
      <x:c r="C14" s="15"/>
      <x:c r="D14" s="13"/>
      <x:c r="E14" s="13"/>
      <x:c r="F14" s="13"/>
      <x:c r="G14" s="13"/>
      <x:c r="H14" s="13"/>
      <x:c r="I14" s="13"/>
      <x:c r="J14" s="13"/>
      <x:c r="K14" s="13"/>
      <x:c r="L14" s="13"/>
      <x:c r="M14" s="15"/>
      <x:c r="N14" s="15"/>
      <x:c r="O14" s="15"/>
      <x:c r="P14" s="13"/>
      <x:c r="Q14" s="13"/>
      <x:c r="R14" s="13"/>
      <x:c r="S14" s="13"/>
      <x:c r="T14" s="15"/>
      <x:c r="U14" s="15"/>
      <x:c r="V14" s="13"/>
      <x:c r="W14" s="14" t="str">
        <x:f>IF(D14="","",IF(P14="Clôturée",IF(AND(A14&lt;&gt;"",B14&lt;&gt;"",ISNUMBER(C14),E14&lt;&gt;"",F14&lt;&gt;"",G14&lt;&gt;"",H14&lt;&gt;"",H14&lt;&gt;"À apprécier",J14&lt;&gt;"",ISNUMBER(O14),Q14&lt;&gt;"",R14="Satisfaisant",S14&lt;&gt;"",ISNUMBER(T14),ISNUMBER(U14),T14&gt;=O14,U14&gt;=T14),"Clôture documentée","Clôture incomplète"),IF(OR(A14="",B14="",C14="",E14="",F14="",G14="",H14="",H14="À apprécier",J14="",P14="",AND(M14="",N14="")),"À compléter","Ouvert")))</x:f>
      </x:c>
      <x:c r="X14" s="14" t="str">
        <x:f>IF(D14="","",IF(W14="Clôture documentée","Clôturée",IF(OR(AND(ISNUMBER(M14),M14&lt;TODAY()),AND(ISNUMBER(N14),N14&lt;TODAY())),"En retard",IF(AND(M14="",N14=""),"Échéance à définir","À suivre"))))</x:f>
      </x:c>
    </x:row>
    <x:row r="15" ht="42" customHeight="1">
      <x:c r="A15" s="13"/>
      <x:c r="B15" s="13"/>
      <x:c r="C15" s="15"/>
      <x:c r="D15" s="13"/>
      <x:c r="E15" s="13"/>
      <x:c r="F15" s="13"/>
      <x:c r="G15" s="13"/>
      <x:c r="H15" s="13"/>
      <x:c r="I15" s="13"/>
      <x:c r="J15" s="13"/>
      <x:c r="K15" s="13"/>
      <x:c r="L15" s="13"/>
      <x:c r="M15" s="15"/>
      <x:c r="N15" s="15"/>
      <x:c r="O15" s="15"/>
      <x:c r="P15" s="13"/>
      <x:c r="Q15" s="13"/>
      <x:c r="R15" s="13"/>
      <x:c r="S15" s="13"/>
      <x:c r="T15" s="15"/>
      <x:c r="U15" s="15"/>
      <x:c r="V15" s="13"/>
      <x:c r="W15" s="14" t="str">
        <x:f>IF(D15="","",IF(P15="Clôturée",IF(AND(A15&lt;&gt;"",B15&lt;&gt;"",ISNUMBER(C15),E15&lt;&gt;"",F15&lt;&gt;"",G15&lt;&gt;"",H15&lt;&gt;"",H15&lt;&gt;"À apprécier",J15&lt;&gt;"",ISNUMBER(O15),Q15&lt;&gt;"",R15="Satisfaisant",S15&lt;&gt;"",ISNUMBER(T15),ISNUMBER(U15),T15&gt;=O15,U15&gt;=T15),"Clôture documentée","Clôture incomplète"),IF(OR(A15="",B15="",C15="",E15="",F15="",G15="",H15="",H15="À apprécier",J15="",P15="",AND(M15="",N15="")),"À compléter","Ouvert")))</x:f>
      </x:c>
      <x:c r="X15" s="14" t="str">
        <x:f>IF(D15="","",IF(W15="Clôture documentée","Clôturée",IF(OR(AND(ISNUMBER(M15),M15&lt;TODAY()),AND(ISNUMBER(N15),N15&lt;TODAY())),"En retard",IF(AND(M15="",N15=""),"Échéance à définir","À suivre"))))</x:f>
      </x:c>
    </x:row>
    <x:row r="16" ht="42" customHeight="1">
      <x:c r="A16" s="13"/>
      <x:c r="B16" s="13"/>
      <x:c r="C16" s="15"/>
      <x:c r="D16" s="13"/>
      <x:c r="E16" s="13"/>
      <x:c r="F16" s="13"/>
      <x:c r="G16" s="13"/>
      <x:c r="H16" s="13"/>
      <x:c r="I16" s="13"/>
      <x:c r="J16" s="13"/>
      <x:c r="K16" s="13"/>
      <x:c r="L16" s="13"/>
      <x:c r="M16" s="15"/>
      <x:c r="N16" s="15"/>
      <x:c r="O16" s="15"/>
      <x:c r="P16" s="13"/>
      <x:c r="Q16" s="13"/>
      <x:c r="R16" s="13"/>
      <x:c r="S16" s="13"/>
      <x:c r="T16" s="15"/>
      <x:c r="U16" s="15"/>
      <x:c r="V16" s="13"/>
      <x:c r="W16" s="14" t="str">
        <x:f>IF(D16="","",IF(P16="Clôturée",IF(AND(A16&lt;&gt;"",B16&lt;&gt;"",ISNUMBER(C16),E16&lt;&gt;"",F16&lt;&gt;"",G16&lt;&gt;"",H16&lt;&gt;"",H16&lt;&gt;"À apprécier",J16&lt;&gt;"",ISNUMBER(O16),Q16&lt;&gt;"",R16="Satisfaisant",S16&lt;&gt;"",ISNUMBER(T16),ISNUMBER(U16),T16&gt;=O16,U16&gt;=T16),"Clôture documentée","Clôture incomplète"),IF(OR(A16="",B16="",C16="",E16="",F16="",G16="",H16="",H16="À apprécier",J16="",P16="",AND(M16="",N16="")),"À compléter","Ouvert")))</x:f>
      </x:c>
      <x:c r="X16" s="14" t="str">
        <x:f>IF(D16="","",IF(W16="Clôture documentée","Clôturée",IF(OR(AND(ISNUMBER(M16),M16&lt;TODAY()),AND(ISNUMBER(N16),N16&lt;TODAY())),"En retard",IF(AND(M16="",N16=""),"Échéance à définir","À suivre"))))</x:f>
      </x:c>
    </x:row>
    <x:row r="17" ht="42" customHeight="1">
      <x:c r="A17" s="13"/>
      <x:c r="B17" s="13"/>
      <x:c r="C17" s="15"/>
      <x:c r="D17" s="13"/>
      <x:c r="E17" s="13"/>
      <x:c r="F17" s="13"/>
      <x:c r="G17" s="13"/>
      <x:c r="H17" s="13"/>
      <x:c r="I17" s="13"/>
      <x:c r="J17" s="13"/>
      <x:c r="K17" s="13"/>
      <x:c r="L17" s="13"/>
      <x:c r="M17" s="15"/>
      <x:c r="N17" s="15"/>
      <x:c r="O17" s="15"/>
      <x:c r="P17" s="13"/>
      <x:c r="Q17" s="13"/>
      <x:c r="R17" s="13"/>
      <x:c r="S17" s="13"/>
      <x:c r="T17" s="15"/>
      <x:c r="U17" s="15"/>
      <x:c r="V17" s="13"/>
      <x:c r="W17" s="14" t="str">
        <x:f>IF(D17="","",IF(P17="Clôturée",IF(AND(A17&lt;&gt;"",B17&lt;&gt;"",ISNUMBER(C17),E17&lt;&gt;"",F17&lt;&gt;"",G17&lt;&gt;"",H17&lt;&gt;"",H17&lt;&gt;"À apprécier",J17&lt;&gt;"",ISNUMBER(O17),Q17&lt;&gt;"",R17="Satisfaisant",S17&lt;&gt;"",ISNUMBER(T17),ISNUMBER(U17),T17&gt;=O17,U17&gt;=T17),"Clôture documentée","Clôture incomplète"),IF(OR(A17="",B17="",C17="",E17="",F17="",G17="",H17="",H17="À apprécier",J17="",P17="",AND(M17="",N17="")),"À compléter","Ouvert")))</x:f>
      </x:c>
      <x:c r="X17" s="14" t="str">
        <x:f>IF(D17="","",IF(W17="Clôture documentée","Clôturée",IF(OR(AND(ISNUMBER(M17),M17&lt;TODAY()),AND(ISNUMBER(N17),N17&lt;TODAY())),"En retard",IF(AND(M17="",N17=""),"Échéance à définir","À suivre"))))</x:f>
      </x:c>
    </x:row>
    <x:row r="18" ht="42" customHeight="1">
      <x:c r="A18" s="13"/>
      <x:c r="B18" s="13"/>
      <x:c r="C18" s="15"/>
      <x:c r="D18" s="13"/>
      <x:c r="E18" s="13"/>
      <x:c r="F18" s="13"/>
      <x:c r="G18" s="13"/>
      <x:c r="H18" s="13"/>
      <x:c r="I18" s="13"/>
      <x:c r="J18" s="13"/>
      <x:c r="K18" s="13"/>
      <x:c r="L18" s="13"/>
      <x:c r="M18" s="15"/>
      <x:c r="N18" s="15"/>
      <x:c r="O18" s="15"/>
      <x:c r="P18" s="13"/>
      <x:c r="Q18" s="13"/>
      <x:c r="R18" s="13"/>
      <x:c r="S18" s="13"/>
      <x:c r="T18" s="15"/>
      <x:c r="U18" s="15"/>
      <x:c r="V18" s="13"/>
      <x:c r="W18" s="14" t="str">
        <x:f>IF(D18="","",IF(P18="Clôturée",IF(AND(A18&lt;&gt;"",B18&lt;&gt;"",ISNUMBER(C18),E18&lt;&gt;"",F18&lt;&gt;"",G18&lt;&gt;"",H18&lt;&gt;"",H18&lt;&gt;"À apprécier",J18&lt;&gt;"",ISNUMBER(O18),Q18&lt;&gt;"",R18="Satisfaisant",S18&lt;&gt;"",ISNUMBER(T18),ISNUMBER(U18),T18&gt;=O18,U18&gt;=T18),"Clôture documentée","Clôture incomplète"),IF(OR(A18="",B18="",C18="",E18="",F18="",G18="",H18="",H18="À apprécier",J18="",P18="",AND(M18="",N18="")),"À compléter","Ouvert")))</x:f>
      </x:c>
      <x:c r="X18" s="14" t="str">
        <x:f>IF(D18="","",IF(W18="Clôture documentée","Clôturée",IF(OR(AND(ISNUMBER(M18),M18&lt;TODAY()),AND(ISNUMBER(N18),N18&lt;TODAY())),"En retard",IF(AND(M18="",N18=""),"Échéance à définir","À suivre"))))</x:f>
      </x:c>
    </x:row>
    <x:row r="19" ht="42" customHeight="1">
      <x:c r="A19" s="13"/>
      <x:c r="B19" s="13"/>
      <x:c r="C19" s="15"/>
      <x:c r="D19" s="13"/>
      <x:c r="E19" s="13"/>
      <x:c r="F19" s="13"/>
      <x:c r="G19" s="13"/>
      <x:c r="H19" s="13"/>
      <x:c r="I19" s="13"/>
      <x:c r="J19" s="13"/>
      <x:c r="K19" s="13"/>
      <x:c r="L19" s="13"/>
      <x:c r="M19" s="15"/>
      <x:c r="N19" s="15"/>
      <x:c r="O19" s="15"/>
      <x:c r="P19" s="13"/>
      <x:c r="Q19" s="13"/>
      <x:c r="R19" s="13"/>
      <x:c r="S19" s="13"/>
      <x:c r="T19" s="15"/>
      <x:c r="U19" s="15"/>
      <x:c r="V19" s="13"/>
      <x:c r="W19" s="14" t="str">
        <x:f>IF(D19="","",IF(P19="Clôturée",IF(AND(A19&lt;&gt;"",B19&lt;&gt;"",ISNUMBER(C19),E19&lt;&gt;"",F19&lt;&gt;"",G19&lt;&gt;"",H19&lt;&gt;"",H19&lt;&gt;"À apprécier",J19&lt;&gt;"",ISNUMBER(O19),Q19&lt;&gt;"",R19="Satisfaisant",S19&lt;&gt;"",ISNUMBER(T19),ISNUMBER(U19),T19&gt;=O19,U19&gt;=T19),"Clôture documentée","Clôture incomplète"),IF(OR(A19="",B19="",C19="",E19="",F19="",G19="",H19="",H19="À apprécier",J19="",P19="",AND(M19="",N19="")),"À compléter","Ouvert")))</x:f>
      </x:c>
      <x:c r="X19" s="14" t="str">
        <x:f>IF(D19="","",IF(W19="Clôture documentée","Clôturée",IF(OR(AND(ISNUMBER(M19),M19&lt;TODAY()),AND(ISNUMBER(N19),N19&lt;TODAY())),"En retard",IF(AND(M19="",N19=""),"Échéance à définir","À suivre"))))</x:f>
      </x:c>
    </x:row>
    <x:row r="20" ht="42" customHeight="1">
      <x:c r="A20" s="13"/>
      <x:c r="B20" s="13"/>
      <x:c r="C20" s="15"/>
      <x:c r="D20" s="13"/>
      <x:c r="E20" s="13"/>
      <x:c r="F20" s="13"/>
      <x:c r="G20" s="13"/>
      <x:c r="H20" s="13"/>
      <x:c r="I20" s="13"/>
      <x:c r="J20" s="13"/>
      <x:c r="K20" s="13"/>
      <x:c r="L20" s="13"/>
      <x:c r="M20" s="15"/>
      <x:c r="N20" s="15"/>
      <x:c r="O20" s="15"/>
      <x:c r="P20" s="13"/>
      <x:c r="Q20" s="13"/>
      <x:c r="R20" s="13"/>
      <x:c r="S20" s="13"/>
      <x:c r="T20" s="15"/>
      <x:c r="U20" s="15"/>
      <x:c r="V20" s="13"/>
      <x:c r="W20" s="14" t="str">
        <x:f>IF(D20="","",IF(P20="Clôturée",IF(AND(A20&lt;&gt;"",B20&lt;&gt;"",ISNUMBER(C20),E20&lt;&gt;"",F20&lt;&gt;"",G20&lt;&gt;"",H20&lt;&gt;"",H20&lt;&gt;"À apprécier",J20&lt;&gt;"",ISNUMBER(O20),Q20&lt;&gt;"",R20="Satisfaisant",S20&lt;&gt;"",ISNUMBER(T20),ISNUMBER(U20),T20&gt;=O20,U20&gt;=T20),"Clôture documentée","Clôture incomplète"),IF(OR(A20="",B20="",C20="",E20="",F20="",G20="",H20="",H20="À apprécier",J20="",P20="",AND(M20="",N20="")),"À compléter","Ouvert")))</x:f>
      </x:c>
      <x:c r="X20" s="14" t="str">
        <x:f>IF(D20="","",IF(W20="Clôture documentée","Clôturée",IF(OR(AND(ISNUMBER(M20),M20&lt;TODAY()),AND(ISNUMBER(N20),N20&lt;TODAY())),"En retard",IF(AND(M20="",N20=""),"Échéance à définir","À suivre"))))</x:f>
      </x:c>
    </x:row>
    <x:row r="21" ht="42" customHeight="1">
      <x:c r="A21" s="13"/>
      <x:c r="B21" s="13"/>
      <x:c r="C21" s="15"/>
      <x:c r="D21" s="13"/>
      <x:c r="E21" s="13"/>
      <x:c r="F21" s="13"/>
      <x:c r="G21" s="13"/>
      <x:c r="H21" s="13"/>
      <x:c r="I21" s="13"/>
      <x:c r="J21" s="13"/>
      <x:c r="K21" s="13"/>
      <x:c r="L21" s="13"/>
      <x:c r="M21" s="15"/>
      <x:c r="N21" s="15"/>
      <x:c r="O21" s="15"/>
      <x:c r="P21" s="13"/>
      <x:c r="Q21" s="13"/>
      <x:c r="R21" s="13"/>
      <x:c r="S21" s="13"/>
      <x:c r="T21" s="15"/>
      <x:c r="U21" s="15"/>
      <x:c r="V21" s="13"/>
      <x:c r="W21" s="14" t="str">
        <x:f>IF(D21="","",IF(P21="Clôturée",IF(AND(A21&lt;&gt;"",B21&lt;&gt;"",ISNUMBER(C21),E21&lt;&gt;"",F21&lt;&gt;"",G21&lt;&gt;"",H21&lt;&gt;"",H21&lt;&gt;"À apprécier",J21&lt;&gt;"",ISNUMBER(O21),Q21&lt;&gt;"",R21="Satisfaisant",S21&lt;&gt;"",ISNUMBER(T21),ISNUMBER(U21),T21&gt;=O21,U21&gt;=T21),"Clôture documentée","Clôture incomplète"),IF(OR(A21="",B21="",C21="",E21="",F21="",G21="",H21="",H21="À apprécier",J21="",P21="",AND(M21="",N21="")),"À compléter","Ouvert")))</x:f>
      </x:c>
      <x:c r="X21" s="14" t="str">
        <x:f>IF(D21="","",IF(W21="Clôture documentée","Clôturée",IF(OR(AND(ISNUMBER(M21),M21&lt;TODAY()),AND(ISNUMBER(N21),N21&lt;TODAY())),"En retard",IF(AND(M21="",N21=""),"Échéance à définir","À suivre"))))</x:f>
      </x:c>
    </x:row>
    <x:row r="22" ht="42" customHeight="1">
      <x:c r="A22" s="13"/>
      <x:c r="B22" s="13"/>
      <x:c r="C22" s="15"/>
      <x:c r="D22" s="13"/>
      <x:c r="E22" s="13"/>
      <x:c r="F22" s="13"/>
      <x:c r="G22" s="13"/>
      <x:c r="H22" s="13"/>
      <x:c r="I22" s="13"/>
      <x:c r="J22" s="13"/>
      <x:c r="K22" s="13"/>
      <x:c r="L22" s="13"/>
      <x:c r="M22" s="15"/>
      <x:c r="N22" s="15"/>
      <x:c r="O22" s="15"/>
      <x:c r="P22" s="13"/>
      <x:c r="Q22" s="13"/>
      <x:c r="R22" s="13"/>
      <x:c r="S22" s="13"/>
      <x:c r="T22" s="15"/>
      <x:c r="U22" s="15"/>
      <x:c r="V22" s="13"/>
      <x:c r="W22" s="14" t="str">
        <x:f>IF(D22="","",IF(P22="Clôturée",IF(AND(A22&lt;&gt;"",B22&lt;&gt;"",ISNUMBER(C22),E22&lt;&gt;"",F22&lt;&gt;"",G22&lt;&gt;"",H22&lt;&gt;"",H22&lt;&gt;"À apprécier",J22&lt;&gt;"",ISNUMBER(O22),Q22&lt;&gt;"",R22="Satisfaisant",S22&lt;&gt;"",ISNUMBER(T22),ISNUMBER(U22),T22&gt;=O22,U22&gt;=T22),"Clôture documentée","Clôture incomplète"),IF(OR(A22="",B22="",C22="",E22="",F22="",G22="",H22="",H22="À apprécier",J22="",P22="",AND(M22="",N22="")),"À compléter","Ouvert")))</x:f>
      </x:c>
      <x:c r="X22" s="14" t="str">
        <x:f>IF(D22="","",IF(W22="Clôture documentée","Clôturée",IF(OR(AND(ISNUMBER(M22),M22&lt;TODAY()),AND(ISNUMBER(N22),N22&lt;TODAY())),"En retard",IF(AND(M22="",N22=""),"Échéance à définir","À suivre"))))</x:f>
      </x:c>
    </x:row>
    <x:row r="23" ht="42" customHeight="1">
      <x:c r="A23" s="13"/>
      <x:c r="B23" s="13"/>
      <x:c r="C23" s="15"/>
      <x:c r="D23" s="13"/>
      <x:c r="E23" s="13"/>
      <x:c r="F23" s="13"/>
      <x:c r="G23" s="13"/>
      <x:c r="H23" s="13"/>
      <x:c r="I23" s="13"/>
      <x:c r="J23" s="13"/>
      <x:c r="K23" s="13"/>
      <x:c r="L23" s="13"/>
      <x:c r="M23" s="15"/>
      <x:c r="N23" s="15"/>
      <x:c r="O23" s="15"/>
      <x:c r="P23" s="13"/>
      <x:c r="Q23" s="13"/>
      <x:c r="R23" s="13"/>
      <x:c r="S23" s="13"/>
      <x:c r="T23" s="15"/>
      <x:c r="U23" s="15"/>
      <x:c r="V23" s="13"/>
      <x:c r="W23" s="14" t="str">
        <x:f>IF(D23="","",IF(P23="Clôturée",IF(AND(A23&lt;&gt;"",B23&lt;&gt;"",ISNUMBER(C23),E23&lt;&gt;"",F23&lt;&gt;"",G23&lt;&gt;"",H23&lt;&gt;"",H23&lt;&gt;"À apprécier",J23&lt;&gt;"",ISNUMBER(O23),Q23&lt;&gt;"",R23="Satisfaisant",S23&lt;&gt;"",ISNUMBER(T23),ISNUMBER(U23),T23&gt;=O23,U23&gt;=T23),"Clôture documentée","Clôture incomplète"),IF(OR(A23="",B23="",C23="",E23="",F23="",G23="",H23="",H23="À apprécier",J23="",P23="",AND(M23="",N23="")),"À compléter","Ouvert")))</x:f>
      </x:c>
      <x:c r="X23" s="14" t="str">
        <x:f>IF(D23="","",IF(W23="Clôture documentée","Clôturée",IF(OR(AND(ISNUMBER(M23),M23&lt;TODAY()),AND(ISNUMBER(N23),N23&lt;TODAY())),"En retard",IF(AND(M23="",N23=""),"Échéance à définir","À suivre"))))</x:f>
      </x:c>
    </x:row>
    <x:row r="24" ht="42" customHeight="1">
      <x:c r="A24" s="13"/>
      <x:c r="B24" s="13"/>
      <x:c r="C24" s="15"/>
      <x:c r="D24" s="13"/>
      <x:c r="E24" s="13"/>
      <x:c r="F24" s="13"/>
      <x:c r="G24" s="13"/>
      <x:c r="H24" s="13"/>
      <x:c r="I24" s="13"/>
      <x:c r="J24" s="13"/>
      <x:c r="K24" s="13"/>
      <x:c r="L24" s="13"/>
      <x:c r="M24" s="15"/>
      <x:c r="N24" s="15"/>
      <x:c r="O24" s="15"/>
      <x:c r="P24" s="13"/>
      <x:c r="Q24" s="13"/>
      <x:c r="R24" s="13"/>
      <x:c r="S24" s="13"/>
      <x:c r="T24" s="15"/>
      <x:c r="U24" s="15"/>
      <x:c r="V24" s="13"/>
      <x:c r="W24" s="14" t="str">
        <x:f>IF(D24="","",IF(P24="Clôturée",IF(AND(A24&lt;&gt;"",B24&lt;&gt;"",ISNUMBER(C24),E24&lt;&gt;"",F24&lt;&gt;"",G24&lt;&gt;"",H24&lt;&gt;"",H24&lt;&gt;"À apprécier",J24&lt;&gt;"",ISNUMBER(O24),Q24&lt;&gt;"",R24="Satisfaisant",S24&lt;&gt;"",ISNUMBER(T24),ISNUMBER(U24),T24&gt;=O24,U24&gt;=T24),"Clôture documentée","Clôture incomplète"),IF(OR(A24="",B24="",C24="",E24="",F24="",G24="",H24="",H24="À apprécier",J24="",P24="",AND(M24="",N24="")),"À compléter","Ouvert")))</x:f>
      </x:c>
      <x:c r="X24" s="14" t="str">
        <x:f>IF(D24="","",IF(W24="Clôture documentée","Clôturée",IF(OR(AND(ISNUMBER(M24),M24&lt;TODAY()),AND(ISNUMBER(N24),N24&lt;TODAY())),"En retard",IF(AND(M24="",N24=""),"Échéance à définir","À suivre"))))</x:f>
      </x:c>
    </x:row>
    <x:row r="25" ht="42" customHeight="1">
      <x:c r="A25" s="13"/>
      <x:c r="B25" s="13"/>
      <x:c r="C25" s="15"/>
      <x:c r="D25" s="13"/>
      <x:c r="E25" s="13"/>
      <x:c r="F25" s="13"/>
      <x:c r="G25" s="13"/>
      <x:c r="H25" s="13"/>
      <x:c r="I25" s="13"/>
      <x:c r="J25" s="13"/>
      <x:c r="K25" s="13"/>
      <x:c r="L25" s="13"/>
      <x:c r="M25" s="15"/>
      <x:c r="N25" s="15"/>
      <x:c r="O25" s="15"/>
      <x:c r="P25" s="13"/>
      <x:c r="Q25" s="13"/>
      <x:c r="R25" s="13"/>
      <x:c r="S25" s="13"/>
      <x:c r="T25" s="15"/>
      <x:c r="U25" s="15"/>
      <x:c r="V25" s="13"/>
      <x:c r="W25" s="14" t="str">
        <x:f>IF(D25="","",IF(P25="Clôturée",IF(AND(A25&lt;&gt;"",B25&lt;&gt;"",ISNUMBER(C25),E25&lt;&gt;"",F25&lt;&gt;"",G25&lt;&gt;"",H25&lt;&gt;"",H25&lt;&gt;"À apprécier",J25&lt;&gt;"",ISNUMBER(O25),Q25&lt;&gt;"",R25="Satisfaisant",S25&lt;&gt;"",ISNUMBER(T25),ISNUMBER(U25),T25&gt;=O25,U25&gt;=T25),"Clôture documentée","Clôture incomplète"),IF(OR(A25="",B25="",C25="",E25="",F25="",G25="",H25="",H25="À apprécier",J25="",P25="",AND(M25="",N25="")),"À compléter","Ouvert")))</x:f>
      </x:c>
      <x:c r="X25" s="14" t="str">
        <x:f>IF(D25="","",IF(W25="Clôture documentée","Clôturée",IF(OR(AND(ISNUMBER(M25),M25&lt;TODAY()),AND(ISNUMBER(N25),N25&lt;TODAY())),"En retard",IF(AND(M25="",N25=""),"Échéance à définir","À suivre"))))</x:f>
      </x:c>
    </x:row>
    <x:row r="26" ht="42" customHeight="1">
      <x:c r="A26" s="13"/>
      <x:c r="B26" s="13"/>
      <x:c r="C26" s="15"/>
      <x:c r="D26" s="13"/>
      <x:c r="E26" s="13"/>
      <x:c r="F26" s="13"/>
      <x:c r="G26" s="13"/>
      <x:c r="H26" s="13"/>
      <x:c r="I26" s="13"/>
      <x:c r="J26" s="13"/>
      <x:c r="K26" s="13"/>
      <x:c r="L26" s="13"/>
      <x:c r="M26" s="15"/>
      <x:c r="N26" s="15"/>
      <x:c r="O26" s="15"/>
      <x:c r="P26" s="13"/>
      <x:c r="Q26" s="13"/>
      <x:c r="R26" s="13"/>
      <x:c r="S26" s="13"/>
      <x:c r="T26" s="15"/>
      <x:c r="U26" s="15"/>
      <x:c r="V26" s="13"/>
      <x:c r="W26" s="14" t="str">
        <x:f>IF(D26="","",IF(P26="Clôturée",IF(AND(A26&lt;&gt;"",B26&lt;&gt;"",ISNUMBER(C26),E26&lt;&gt;"",F26&lt;&gt;"",G26&lt;&gt;"",H26&lt;&gt;"",H26&lt;&gt;"À apprécier",J26&lt;&gt;"",ISNUMBER(O26),Q26&lt;&gt;"",R26="Satisfaisant",S26&lt;&gt;"",ISNUMBER(T26),ISNUMBER(U26),T26&gt;=O26,U26&gt;=T26),"Clôture documentée","Clôture incomplète"),IF(OR(A26="",B26="",C26="",E26="",F26="",G26="",H26="",H26="À apprécier",J26="",P26="",AND(M26="",N26="")),"À compléter","Ouvert")))</x:f>
      </x:c>
      <x:c r="X26" s="14" t="str">
        <x:f>IF(D26="","",IF(W26="Clôture documentée","Clôturée",IF(OR(AND(ISNUMBER(M26),M26&lt;TODAY()),AND(ISNUMBER(N26),N26&lt;TODAY())),"En retard",IF(AND(M26="",N26=""),"Échéance à définir","À suivre"))))</x:f>
      </x:c>
    </x:row>
    <x:row r="27" ht="42" customHeight="1">
      <x:c r="A27" s="13"/>
      <x:c r="B27" s="13"/>
      <x:c r="C27" s="15"/>
      <x:c r="D27" s="13"/>
      <x:c r="E27" s="13"/>
      <x:c r="F27" s="13"/>
      <x:c r="G27" s="13"/>
      <x:c r="H27" s="13"/>
      <x:c r="I27" s="13"/>
      <x:c r="J27" s="13"/>
      <x:c r="K27" s="13"/>
      <x:c r="L27" s="13"/>
      <x:c r="M27" s="15"/>
      <x:c r="N27" s="15"/>
      <x:c r="O27" s="15"/>
      <x:c r="P27" s="13"/>
      <x:c r="Q27" s="13"/>
      <x:c r="R27" s="13"/>
      <x:c r="S27" s="13"/>
      <x:c r="T27" s="15"/>
      <x:c r="U27" s="15"/>
      <x:c r="V27" s="13"/>
      <x:c r="W27" s="14" t="str">
        <x:f>IF(D27="","",IF(P27="Clôturée",IF(AND(A27&lt;&gt;"",B27&lt;&gt;"",ISNUMBER(C27),E27&lt;&gt;"",F27&lt;&gt;"",G27&lt;&gt;"",H27&lt;&gt;"",H27&lt;&gt;"À apprécier",J27&lt;&gt;"",ISNUMBER(O27),Q27&lt;&gt;"",R27="Satisfaisant",S27&lt;&gt;"",ISNUMBER(T27),ISNUMBER(U27),T27&gt;=O27,U27&gt;=T27),"Clôture documentée","Clôture incomplète"),IF(OR(A27="",B27="",C27="",E27="",F27="",G27="",H27="",H27="À apprécier",J27="",P27="",AND(M27="",N27="")),"À compléter","Ouvert")))</x:f>
      </x:c>
      <x:c r="X27" s="14" t="str">
        <x:f>IF(D27="","",IF(W27="Clôture documentée","Clôturée",IF(OR(AND(ISNUMBER(M27),M27&lt;TODAY()),AND(ISNUMBER(N27),N27&lt;TODAY())),"En retard",IF(AND(M27="",N27=""),"Échéance à définir","À suivre"))))</x:f>
      </x:c>
    </x:row>
    <x:row r="28" ht="42" customHeight="1">
      <x:c r="A28" s="13"/>
      <x:c r="B28" s="13"/>
      <x:c r="C28" s="15"/>
      <x:c r="D28" s="13"/>
      <x:c r="E28" s="13"/>
      <x:c r="F28" s="13"/>
      <x:c r="G28" s="13"/>
      <x:c r="H28" s="13"/>
      <x:c r="I28" s="13"/>
      <x:c r="J28" s="13"/>
      <x:c r="K28" s="13"/>
      <x:c r="L28" s="13"/>
      <x:c r="M28" s="15"/>
      <x:c r="N28" s="15"/>
      <x:c r="O28" s="15"/>
      <x:c r="P28" s="13"/>
      <x:c r="Q28" s="13"/>
      <x:c r="R28" s="13"/>
      <x:c r="S28" s="13"/>
      <x:c r="T28" s="15"/>
      <x:c r="U28" s="15"/>
      <x:c r="V28" s="13"/>
      <x:c r="W28" s="14" t="str">
        <x:f>IF(D28="","",IF(P28="Clôturée",IF(AND(A28&lt;&gt;"",B28&lt;&gt;"",ISNUMBER(C28),E28&lt;&gt;"",F28&lt;&gt;"",G28&lt;&gt;"",H28&lt;&gt;"",H28&lt;&gt;"À apprécier",J28&lt;&gt;"",ISNUMBER(O28),Q28&lt;&gt;"",R28="Satisfaisant",S28&lt;&gt;"",ISNUMBER(T28),ISNUMBER(U28),T28&gt;=O28,U28&gt;=T28),"Clôture documentée","Clôture incomplète"),IF(OR(A28="",B28="",C28="",E28="",F28="",G28="",H28="",H28="À apprécier",J28="",P28="",AND(M28="",N28="")),"À compléter","Ouvert")))</x:f>
      </x:c>
      <x:c r="X28" s="14" t="str">
        <x:f>IF(D28="","",IF(W28="Clôture documentée","Clôturée",IF(OR(AND(ISNUMBER(M28),M28&lt;TODAY()),AND(ISNUMBER(N28),N28&lt;TODAY())),"En retard",IF(AND(M28="",N28=""),"Échéance à définir","À suivre"))))</x:f>
      </x:c>
    </x:row>
    <x:row r="29" ht="42" customHeight="1">
      <x:c r="A29" s="13"/>
      <x:c r="B29" s="13"/>
      <x:c r="C29" s="15"/>
      <x:c r="D29" s="13"/>
      <x:c r="E29" s="13"/>
      <x:c r="F29" s="13"/>
      <x:c r="G29" s="13"/>
      <x:c r="H29" s="13"/>
      <x:c r="I29" s="13"/>
      <x:c r="J29" s="13"/>
      <x:c r="K29" s="13"/>
      <x:c r="L29" s="13"/>
      <x:c r="M29" s="15"/>
      <x:c r="N29" s="15"/>
      <x:c r="O29" s="15"/>
      <x:c r="P29" s="13"/>
      <x:c r="Q29" s="13"/>
      <x:c r="R29" s="13"/>
      <x:c r="S29" s="13"/>
      <x:c r="T29" s="15"/>
      <x:c r="U29" s="15"/>
      <x:c r="V29" s="13"/>
      <x:c r="W29" s="14" t="str">
        <x:f>IF(D29="","",IF(P29="Clôturée",IF(AND(A29&lt;&gt;"",B29&lt;&gt;"",ISNUMBER(C29),E29&lt;&gt;"",F29&lt;&gt;"",G29&lt;&gt;"",H29&lt;&gt;"",H29&lt;&gt;"À apprécier",J29&lt;&gt;"",ISNUMBER(O29),Q29&lt;&gt;"",R29="Satisfaisant",S29&lt;&gt;"",ISNUMBER(T29),ISNUMBER(U29),T29&gt;=O29,U29&gt;=T29),"Clôture documentée","Clôture incomplète"),IF(OR(A29="",B29="",C29="",E29="",F29="",G29="",H29="",H29="À apprécier",J29="",P29="",AND(M29="",N29="")),"À compléter","Ouvert")))</x:f>
      </x:c>
      <x:c r="X29" s="14" t="str">
        <x:f>IF(D29="","",IF(W29="Clôture documentée","Clôturée",IF(OR(AND(ISNUMBER(M29),M29&lt;TODAY()),AND(ISNUMBER(N29),N29&lt;TODAY())),"En retard",IF(AND(M29="",N29=""),"Échéance à définir","À suivre"))))</x:f>
      </x:c>
    </x:row>
    <x:row r="30" ht="42" customHeight="1">
      <x:c r="A30" s="13"/>
      <x:c r="B30" s="13"/>
      <x:c r="C30" s="15"/>
      <x:c r="D30" s="13"/>
      <x:c r="E30" s="13"/>
      <x:c r="F30" s="13"/>
      <x:c r="G30" s="13"/>
      <x:c r="H30" s="13"/>
      <x:c r="I30" s="13"/>
      <x:c r="J30" s="13"/>
      <x:c r="K30" s="13"/>
      <x:c r="L30" s="13"/>
      <x:c r="M30" s="15"/>
      <x:c r="N30" s="15"/>
      <x:c r="O30" s="15"/>
      <x:c r="P30" s="13"/>
      <x:c r="Q30" s="13"/>
      <x:c r="R30" s="13"/>
      <x:c r="S30" s="13"/>
      <x:c r="T30" s="15"/>
      <x:c r="U30" s="15"/>
      <x:c r="V30" s="13"/>
      <x:c r="W30" s="14" t="str">
        <x:f>IF(D30="","",IF(P30="Clôturée",IF(AND(A30&lt;&gt;"",B30&lt;&gt;"",ISNUMBER(C30),E30&lt;&gt;"",F30&lt;&gt;"",G30&lt;&gt;"",H30&lt;&gt;"",H30&lt;&gt;"À apprécier",J30&lt;&gt;"",ISNUMBER(O30),Q30&lt;&gt;"",R30="Satisfaisant",S30&lt;&gt;"",ISNUMBER(T30),ISNUMBER(U30),T30&gt;=O30,U30&gt;=T30),"Clôture documentée","Clôture incomplète"),IF(OR(A30="",B30="",C30="",E30="",F30="",G30="",H30="",H30="À apprécier",J30="",P30="",AND(M30="",N30="")),"À compléter","Ouvert")))</x:f>
      </x:c>
      <x:c r="X30" s="14" t="str">
        <x:f>IF(D30="","",IF(W30="Clôture documentée","Clôturée",IF(OR(AND(ISNUMBER(M30),M30&lt;TODAY()),AND(ISNUMBER(N30),N30&lt;TODAY())),"En retard",IF(AND(M30="",N30=""),"Échéance à définir","À suivre"))))</x:f>
      </x:c>
    </x:row>
    <x:row r="31" ht="42" customHeight="1">
      <x:c r="A31" s="13"/>
      <x:c r="B31" s="13"/>
      <x:c r="C31" s="15"/>
      <x:c r="D31" s="13"/>
      <x:c r="E31" s="13"/>
      <x:c r="F31" s="13"/>
      <x:c r="G31" s="13"/>
      <x:c r="H31" s="13"/>
      <x:c r="I31" s="13"/>
      <x:c r="J31" s="13"/>
      <x:c r="K31" s="13"/>
      <x:c r="L31" s="13"/>
      <x:c r="M31" s="15"/>
      <x:c r="N31" s="15"/>
      <x:c r="O31" s="15"/>
      <x:c r="P31" s="13"/>
      <x:c r="Q31" s="13"/>
      <x:c r="R31" s="13"/>
      <x:c r="S31" s="13"/>
      <x:c r="T31" s="15"/>
      <x:c r="U31" s="15"/>
      <x:c r="V31" s="13"/>
      <x:c r="W31" s="14" t="str">
        <x:f>IF(D31="","",IF(P31="Clôturée",IF(AND(A31&lt;&gt;"",B31&lt;&gt;"",ISNUMBER(C31),E31&lt;&gt;"",F31&lt;&gt;"",G31&lt;&gt;"",H31&lt;&gt;"",H31&lt;&gt;"À apprécier",J31&lt;&gt;"",ISNUMBER(O31),Q31&lt;&gt;"",R31="Satisfaisant",S31&lt;&gt;"",ISNUMBER(T31),ISNUMBER(U31),T31&gt;=O31,U31&gt;=T31),"Clôture documentée","Clôture incomplète"),IF(OR(A31="",B31="",C31="",E31="",F31="",G31="",H31="",H31="À apprécier",J31="",P31="",AND(M31="",N31="")),"À compléter","Ouvert")))</x:f>
      </x:c>
      <x:c r="X31" s="14" t="str">
        <x:f>IF(D31="","",IF(W31="Clôture documentée","Clôturée",IF(OR(AND(ISNUMBER(M31),M31&lt;TODAY()),AND(ISNUMBER(N31),N31&lt;TODAY())),"En retard",IF(AND(M31="",N31=""),"Échéance à définir","À suivre"))))</x:f>
      </x:c>
    </x:row>
    <x:row r="32" ht="42" customHeight="1">
      <x:c r="A32" s="13"/>
      <x:c r="B32" s="13"/>
      <x:c r="C32" s="15"/>
      <x:c r="D32" s="13"/>
      <x:c r="E32" s="13"/>
      <x:c r="F32" s="13"/>
      <x:c r="G32" s="13"/>
      <x:c r="H32" s="13"/>
      <x:c r="I32" s="13"/>
      <x:c r="J32" s="13"/>
      <x:c r="K32" s="13"/>
      <x:c r="L32" s="13"/>
      <x:c r="M32" s="15"/>
      <x:c r="N32" s="15"/>
      <x:c r="O32" s="15"/>
      <x:c r="P32" s="13"/>
      <x:c r="Q32" s="13"/>
      <x:c r="R32" s="13"/>
      <x:c r="S32" s="13"/>
      <x:c r="T32" s="15"/>
      <x:c r="U32" s="15"/>
      <x:c r="V32" s="13"/>
      <x:c r="W32" s="14" t="str">
        <x:f>IF(D32="","",IF(P32="Clôturée",IF(AND(A32&lt;&gt;"",B32&lt;&gt;"",ISNUMBER(C32),E32&lt;&gt;"",F32&lt;&gt;"",G32&lt;&gt;"",H32&lt;&gt;"",H32&lt;&gt;"À apprécier",J32&lt;&gt;"",ISNUMBER(O32),Q32&lt;&gt;"",R32="Satisfaisant",S32&lt;&gt;"",ISNUMBER(T32),ISNUMBER(U32),T32&gt;=O32,U32&gt;=T32),"Clôture documentée","Clôture incomplète"),IF(OR(A32="",B32="",C32="",E32="",F32="",G32="",H32="",H32="À apprécier",J32="",P32="",AND(M32="",N32="")),"À compléter","Ouvert")))</x:f>
      </x:c>
      <x:c r="X32" s="14" t="str">
        <x:f>IF(D32="","",IF(W32="Clôture documentée","Clôturée",IF(OR(AND(ISNUMBER(M32),M32&lt;TODAY()),AND(ISNUMBER(N32),N32&lt;TODAY())),"En retard",IF(AND(M32="",N32=""),"Échéance à définir","À suivre"))))</x:f>
      </x:c>
    </x:row>
    <x:row r="33" ht="42" customHeight="1">
      <x:c r="A33" s="13"/>
      <x:c r="B33" s="13"/>
      <x:c r="C33" s="15"/>
      <x:c r="D33" s="13"/>
      <x:c r="E33" s="13"/>
      <x:c r="F33" s="13"/>
      <x:c r="G33" s="13"/>
      <x:c r="H33" s="13"/>
      <x:c r="I33" s="13"/>
      <x:c r="J33" s="13"/>
      <x:c r="K33" s="13"/>
      <x:c r="L33" s="13"/>
      <x:c r="M33" s="15"/>
      <x:c r="N33" s="15"/>
      <x:c r="O33" s="15"/>
      <x:c r="P33" s="13"/>
      <x:c r="Q33" s="13"/>
      <x:c r="R33" s="13"/>
      <x:c r="S33" s="13"/>
      <x:c r="T33" s="15"/>
      <x:c r="U33" s="15"/>
      <x:c r="V33" s="13"/>
      <x:c r="W33" s="14" t="str">
        <x:f>IF(D33="","",IF(P33="Clôturée",IF(AND(A33&lt;&gt;"",B33&lt;&gt;"",ISNUMBER(C33),E33&lt;&gt;"",F33&lt;&gt;"",G33&lt;&gt;"",H33&lt;&gt;"",H33&lt;&gt;"À apprécier",J33&lt;&gt;"",ISNUMBER(O33),Q33&lt;&gt;"",R33="Satisfaisant",S33&lt;&gt;"",ISNUMBER(T33),ISNUMBER(U33),T33&gt;=O33,U33&gt;=T33),"Clôture documentée","Clôture incomplète"),IF(OR(A33="",B33="",C33="",E33="",F33="",G33="",H33="",H33="À apprécier",J33="",P33="",AND(M33="",N33="")),"À compléter","Ouvert")))</x:f>
      </x:c>
      <x:c r="X33" s="14" t="str">
        <x:f>IF(D33="","",IF(W33="Clôture documentée","Clôturée",IF(OR(AND(ISNUMBER(M33),M33&lt;TODAY()),AND(ISNUMBER(N33),N33&lt;TODAY())),"En retard",IF(AND(M33="",N33=""),"Échéance à définir","À suivre"))))</x:f>
      </x:c>
    </x:row>
    <x:row r="34" ht="42" customHeight="1">
      <x:c r="A34" s="13"/>
      <x:c r="B34" s="13"/>
      <x:c r="C34" s="15"/>
      <x:c r="D34" s="13"/>
      <x:c r="E34" s="13"/>
      <x:c r="F34" s="13"/>
      <x:c r="G34" s="13"/>
      <x:c r="H34" s="13"/>
      <x:c r="I34" s="13"/>
      <x:c r="J34" s="13"/>
      <x:c r="K34" s="13"/>
      <x:c r="L34" s="13"/>
      <x:c r="M34" s="15"/>
      <x:c r="N34" s="15"/>
      <x:c r="O34" s="15"/>
      <x:c r="P34" s="13"/>
      <x:c r="Q34" s="13"/>
      <x:c r="R34" s="13"/>
      <x:c r="S34" s="13"/>
      <x:c r="T34" s="15"/>
      <x:c r="U34" s="15"/>
      <x:c r="V34" s="13"/>
      <x:c r="W34" s="14" t="str">
        <x:f>IF(D34="","",IF(P34="Clôturée",IF(AND(A34&lt;&gt;"",B34&lt;&gt;"",ISNUMBER(C34),E34&lt;&gt;"",F34&lt;&gt;"",G34&lt;&gt;"",H34&lt;&gt;"",H34&lt;&gt;"À apprécier",J34&lt;&gt;"",ISNUMBER(O34),Q34&lt;&gt;"",R34="Satisfaisant",S34&lt;&gt;"",ISNUMBER(T34),ISNUMBER(U34),T34&gt;=O34,U34&gt;=T34),"Clôture documentée","Clôture incomplète"),IF(OR(A34="",B34="",C34="",E34="",F34="",G34="",H34="",H34="À apprécier",J34="",P34="",AND(M34="",N34="")),"À compléter","Ouvert")))</x:f>
      </x:c>
      <x:c r="X34" s="14" t="str">
        <x:f>IF(D34="","",IF(W34="Clôture documentée","Clôturée",IF(OR(AND(ISNUMBER(M34),M34&lt;TODAY()),AND(ISNUMBER(N34),N34&lt;TODAY())),"En retard",IF(AND(M34="",N34=""),"Échéance à définir","À suivre"))))</x:f>
      </x:c>
    </x:row>
    <x:row r="35" ht="42" customHeight="1">
      <x:c r="A35" s="13"/>
      <x:c r="B35" s="13"/>
      <x:c r="C35" s="15"/>
      <x:c r="D35" s="13"/>
      <x:c r="E35" s="13"/>
      <x:c r="F35" s="13"/>
      <x:c r="G35" s="13"/>
      <x:c r="H35" s="13"/>
      <x:c r="I35" s="13"/>
      <x:c r="J35" s="13"/>
      <x:c r="K35" s="13"/>
      <x:c r="L35" s="13"/>
      <x:c r="M35" s="15"/>
      <x:c r="N35" s="15"/>
      <x:c r="O35" s="15"/>
      <x:c r="P35" s="13"/>
      <x:c r="Q35" s="13"/>
      <x:c r="R35" s="13"/>
      <x:c r="S35" s="13"/>
      <x:c r="T35" s="15"/>
      <x:c r="U35" s="15"/>
      <x:c r="V35" s="13"/>
      <x:c r="W35" s="14" t="str">
        <x:f>IF(D35="","",IF(P35="Clôturée",IF(AND(A35&lt;&gt;"",B35&lt;&gt;"",ISNUMBER(C35),E35&lt;&gt;"",F35&lt;&gt;"",G35&lt;&gt;"",H35&lt;&gt;"",H35&lt;&gt;"À apprécier",J35&lt;&gt;"",ISNUMBER(O35),Q35&lt;&gt;"",R35="Satisfaisant",S35&lt;&gt;"",ISNUMBER(T35),ISNUMBER(U35),T35&gt;=O35,U35&gt;=T35),"Clôture documentée","Clôture incomplète"),IF(OR(A35="",B35="",C35="",E35="",F35="",G35="",H35="",H35="À apprécier",J35="",P35="",AND(M35="",N35="")),"À compléter","Ouvert")))</x:f>
      </x:c>
      <x:c r="X35" s="14" t="str">
        <x:f>IF(D35="","",IF(W35="Clôture documentée","Clôturée",IF(OR(AND(ISNUMBER(M35),M35&lt;TODAY()),AND(ISNUMBER(N35),N35&lt;TODAY())),"En retard",IF(AND(M35="",N35=""),"Échéance à définir","À suivre"))))</x:f>
      </x:c>
    </x:row>
    <x:row r="36" ht="42" customHeight="1">
      <x:c r="A36" s="13"/>
      <x:c r="B36" s="13"/>
      <x:c r="C36" s="15"/>
      <x:c r="D36" s="13"/>
      <x:c r="E36" s="13"/>
      <x:c r="F36" s="13"/>
      <x:c r="G36" s="13"/>
      <x:c r="H36" s="13"/>
      <x:c r="I36" s="13"/>
      <x:c r="J36" s="13"/>
      <x:c r="K36" s="13"/>
      <x:c r="L36" s="13"/>
      <x:c r="M36" s="15"/>
      <x:c r="N36" s="15"/>
      <x:c r="O36" s="15"/>
      <x:c r="P36" s="13"/>
      <x:c r="Q36" s="13"/>
      <x:c r="R36" s="13"/>
      <x:c r="S36" s="13"/>
      <x:c r="T36" s="15"/>
      <x:c r="U36" s="15"/>
      <x:c r="V36" s="13"/>
      <x:c r="W36" s="14" t="str">
        <x:f>IF(D36="","",IF(P36="Clôturée",IF(AND(A36&lt;&gt;"",B36&lt;&gt;"",ISNUMBER(C36),E36&lt;&gt;"",F36&lt;&gt;"",G36&lt;&gt;"",H36&lt;&gt;"",H36&lt;&gt;"À apprécier",J36&lt;&gt;"",ISNUMBER(O36),Q36&lt;&gt;"",R36="Satisfaisant",S36&lt;&gt;"",ISNUMBER(T36),ISNUMBER(U36),T36&gt;=O36,U36&gt;=T36),"Clôture documentée","Clôture incomplète"),IF(OR(A36="",B36="",C36="",E36="",F36="",G36="",H36="",H36="À apprécier",J36="",P36="",AND(M36="",N36="")),"À compléter","Ouvert")))</x:f>
      </x:c>
      <x:c r="X36" s="14" t="str">
        <x:f>IF(D36="","",IF(W36="Clôture documentée","Clôturée",IF(OR(AND(ISNUMBER(M36),M36&lt;TODAY()),AND(ISNUMBER(N36),N36&lt;TODAY())),"En retard",IF(AND(M36="",N36=""),"Échéance à définir","À suivre"))))</x:f>
      </x:c>
    </x:row>
    <x:row r="37" ht="42" customHeight="1">
      <x:c r="A37" s="13"/>
      <x:c r="B37" s="13"/>
      <x:c r="C37" s="15"/>
      <x:c r="D37" s="13"/>
      <x:c r="E37" s="13"/>
      <x:c r="F37" s="13"/>
      <x:c r="G37" s="13"/>
      <x:c r="H37" s="13"/>
      <x:c r="I37" s="13"/>
      <x:c r="J37" s="13"/>
      <x:c r="K37" s="13"/>
      <x:c r="L37" s="13"/>
      <x:c r="M37" s="15"/>
      <x:c r="N37" s="15"/>
      <x:c r="O37" s="15"/>
      <x:c r="P37" s="13"/>
      <x:c r="Q37" s="13"/>
      <x:c r="R37" s="13"/>
      <x:c r="S37" s="13"/>
      <x:c r="T37" s="15"/>
      <x:c r="U37" s="15"/>
      <x:c r="V37" s="13"/>
      <x:c r="W37" s="14" t="str">
        <x:f>IF(D37="","",IF(P37="Clôturée",IF(AND(A37&lt;&gt;"",B37&lt;&gt;"",ISNUMBER(C37),E37&lt;&gt;"",F37&lt;&gt;"",G37&lt;&gt;"",H37&lt;&gt;"",H37&lt;&gt;"À apprécier",J37&lt;&gt;"",ISNUMBER(O37),Q37&lt;&gt;"",R37="Satisfaisant",S37&lt;&gt;"",ISNUMBER(T37),ISNUMBER(U37),T37&gt;=O37,U37&gt;=T37),"Clôture documentée","Clôture incomplète"),IF(OR(A37="",B37="",C37="",E37="",F37="",G37="",H37="",H37="À apprécier",J37="",P37="",AND(M37="",N37="")),"À compléter","Ouvert")))</x:f>
      </x:c>
      <x:c r="X37" s="14" t="str">
        <x:f>IF(D37="","",IF(W37="Clôture documentée","Clôturée",IF(OR(AND(ISNUMBER(M37),M37&lt;TODAY()),AND(ISNUMBER(N37),N37&lt;TODAY())),"En retard",IF(AND(M37="",N37=""),"Échéance à définir","À suivre"))))</x:f>
      </x:c>
    </x:row>
    <x:row r="38" ht="42" customHeight="1">
      <x:c r="A38" s="13"/>
      <x:c r="B38" s="13"/>
      <x:c r="C38" s="15"/>
      <x:c r="D38" s="13"/>
      <x:c r="E38" s="13"/>
      <x:c r="F38" s="13"/>
      <x:c r="G38" s="13"/>
      <x:c r="H38" s="13"/>
      <x:c r="I38" s="13"/>
      <x:c r="J38" s="13"/>
      <x:c r="K38" s="13"/>
      <x:c r="L38" s="13"/>
      <x:c r="M38" s="15"/>
      <x:c r="N38" s="15"/>
      <x:c r="O38" s="15"/>
      <x:c r="P38" s="13"/>
      <x:c r="Q38" s="13"/>
      <x:c r="R38" s="13"/>
      <x:c r="S38" s="13"/>
      <x:c r="T38" s="15"/>
      <x:c r="U38" s="15"/>
      <x:c r="V38" s="13"/>
      <x:c r="W38" s="14" t="str">
        <x:f>IF(D38="","",IF(P38="Clôturée",IF(AND(A38&lt;&gt;"",B38&lt;&gt;"",ISNUMBER(C38),E38&lt;&gt;"",F38&lt;&gt;"",G38&lt;&gt;"",H38&lt;&gt;"",H38&lt;&gt;"À apprécier",J38&lt;&gt;"",ISNUMBER(O38),Q38&lt;&gt;"",R38="Satisfaisant",S38&lt;&gt;"",ISNUMBER(T38),ISNUMBER(U38),T38&gt;=O38,U38&gt;=T38),"Clôture documentée","Clôture incomplète"),IF(OR(A38="",B38="",C38="",E38="",F38="",G38="",H38="",H38="À apprécier",J38="",P38="",AND(M38="",N38="")),"À compléter","Ouvert")))</x:f>
      </x:c>
      <x:c r="X38" s="14" t="str">
        <x:f>IF(D38="","",IF(W38="Clôture documentée","Clôturée",IF(OR(AND(ISNUMBER(M38),M38&lt;TODAY()),AND(ISNUMBER(N38),N38&lt;TODAY())),"En retard",IF(AND(M38="",N38=""),"Échéance à définir","À suivre"))))</x:f>
      </x:c>
    </x:row>
    <x:row r="39" ht="42" customHeight="1">
      <x:c r="A39" s="13"/>
      <x:c r="B39" s="13"/>
      <x:c r="C39" s="15"/>
      <x:c r="D39" s="13"/>
      <x:c r="E39" s="13"/>
      <x:c r="F39" s="13"/>
      <x:c r="G39" s="13"/>
      <x:c r="H39" s="13"/>
      <x:c r="I39" s="13"/>
      <x:c r="J39" s="13"/>
      <x:c r="K39" s="13"/>
      <x:c r="L39" s="13"/>
      <x:c r="M39" s="15"/>
      <x:c r="N39" s="15"/>
      <x:c r="O39" s="15"/>
      <x:c r="P39" s="13"/>
      <x:c r="Q39" s="13"/>
      <x:c r="R39" s="13"/>
      <x:c r="S39" s="13"/>
      <x:c r="T39" s="15"/>
      <x:c r="U39" s="15"/>
      <x:c r="V39" s="13"/>
      <x:c r="W39" s="14" t="str">
        <x:f>IF(D39="","",IF(P39="Clôturée",IF(AND(A39&lt;&gt;"",B39&lt;&gt;"",ISNUMBER(C39),E39&lt;&gt;"",F39&lt;&gt;"",G39&lt;&gt;"",H39&lt;&gt;"",H39&lt;&gt;"À apprécier",J39&lt;&gt;"",ISNUMBER(O39),Q39&lt;&gt;"",R39="Satisfaisant",S39&lt;&gt;"",ISNUMBER(T39),ISNUMBER(U39),T39&gt;=O39,U39&gt;=T39),"Clôture documentée","Clôture incomplète"),IF(OR(A39="",B39="",C39="",E39="",F39="",G39="",H39="",H39="À apprécier",J39="",P39="",AND(M39="",N39="")),"À compléter","Ouvert")))</x:f>
      </x:c>
      <x:c r="X39" s="14" t="str">
        <x:f>IF(D39="","",IF(W39="Clôture documentée","Clôturée",IF(OR(AND(ISNUMBER(M39),M39&lt;TODAY()),AND(ISNUMBER(N39),N39&lt;TODAY())),"En retard",IF(AND(M39="",N39=""),"Échéance à définir","À suivre"))))</x:f>
      </x:c>
    </x:row>
    <x:row r="40" ht="42" customHeight="1">
      <x:c r="A40" s="13"/>
      <x:c r="B40" s="13"/>
      <x:c r="C40" s="15"/>
      <x:c r="D40" s="13"/>
      <x:c r="E40" s="13"/>
      <x:c r="F40" s="13"/>
      <x:c r="G40" s="13"/>
      <x:c r="H40" s="13"/>
      <x:c r="I40" s="13"/>
      <x:c r="J40" s="13"/>
      <x:c r="K40" s="13"/>
      <x:c r="L40" s="13"/>
      <x:c r="M40" s="15"/>
      <x:c r="N40" s="15"/>
      <x:c r="O40" s="15"/>
      <x:c r="P40" s="13"/>
      <x:c r="Q40" s="13"/>
      <x:c r="R40" s="13"/>
      <x:c r="S40" s="13"/>
      <x:c r="T40" s="15"/>
      <x:c r="U40" s="15"/>
      <x:c r="V40" s="13"/>
      <x:c r="W40" s="14" t="str">
        <x:f>IF(D40="","",IF(P40="Clôturée",IF(AND(A40&lt;&gt;"",B40&lt;&gt;"",ISNUMBER(C40),E40&lt;&gt;"",F40&lt;&gt;"",G40&lt;&gt;"",H40&lt;&gt;"",H40&lt;&gt;"À apprécier",J40&lt;&gt;"",ISNUMBER(O40),Q40&lt;&gt;"",R40="Satisfaisant",S40&lt;&gt;"",ISNUMBER(T40),ISNUMBER(U40),T40&gt;=O40,U40&gt;=T40),"Clôture documentée","Clôture incomplète"),IF(OR(A40="",B40="",C40="",E40="",F40="",G40="",H40="",H40="À apprécier",J40="",P40="",AND(M40="",N40="")),"À compléter","Ouvert")))</x:f>
      </x:c>
      <x:c r="X40" s="14" t="str">
        <x:f>IF(D40="","",IF(W40="Clôture documentée","Clôturée",IF(OR(AND(ISNUMBER(M40),M40&lt;TODAY()),AND(ISNUMBER(N40),N40&lt;TODAY())),"En retard",IF(AND(M40="",N40=""),"Échéance à définir","À suivre"))))</x:f>
      </x:c>
    </x:row>
    <x:row r="41" ht="42" customHeight="1">
      <x:c r="A41" s="13"/>
      <x:c r="B41" s="13"/>
      <x:c r="C41" s="15"/>
      <x:c r="D41" s="13"/>
      <x:c r="E41" s="13"/>
      <x:c r="F41" s="13"/>
      <x:c r="G41" s="13"/>
      <x:c r="H41" s="13"/>
      <x:c r="I41" s="13"/>
      <x:c r="J41" s="13"/>
      <x:c r="K41" s="13"/>
      <x:c r="L41" s="13"/>
      <x:c r="M41" s="15"/>
      <x:c r="N41" s="15"/>
      <x:c r="O41" s="15"/>
      <x:c r="P41" s="13"/>
      <x:c r="Q41" s="13"/>
      <x:c r="R41" s="13"/>
      <x:c r="S41" s="13"/>
      <x:c r="T41" s="15"/>
      <x:c r="U41" s="15"/>
      <x:c r="V41" s="13"/>
      <x:c r="W41" s="14" t="str">
        <x:f>IF(D41="","",IF(P41="Clôturée",IF(AND(A41&lt;&gt;"",B41&lt;&gt;"",ISNUMBER(C41),E41&lt;&gt;"",F41&lt;&gt;"",G41&lt;&gt;"",H41&lt;&gt;"",H41&lt;&gt;"À apprécier",J41&lt;&gt;"",ISNUMBER(O41),Q41&lt;&gt;"",R41="Satisfaisant",S41&lt;&gt;"",ISNUMBER(T41),ISNUMBER(U41),T41&gt;=O41,U41&gt;=T41),"Clôture documentée","Clôture incomplète"),IF(OR(A41="",B41="",C41="",E41="",F41="",G41="",H41="",H41="À apprécier",J41="",P41="",AND(M41="",N41="")),"À compléter","Ouvert")))</x:f>
      </x:c>
      <x:c r="X41" s="14" t="str">
        <x:f>IF(D41="","",IF(W41="Clôture documentée","Clôturée",IF(OR(AND(ISNUMBER(M41),M41&lt;TODAY()),AND(ISNUMBER(N41),N41&lt;TODAY())),"En retard",IF(AND(M41="",N41=""),"Échéance à définir","À suivre"))))</x:f>
      </x:c>
    </x:row>
    <x:row r="42" ht="42" customHeight="1">
      <x:c r="A42" s="13"/>
      <x:c r="B42" s="13"/>
      <x:c r="C42" s="15"/>
      <x:c r="D42" s="13"/>
      <x:c r="E42" s="13"/>
      <x:c r="F42" s="13"/>
      <x:c r="G42" s="13"/>
      <x:c r="H42" s="13"/>
      <x:c r="I42" s="13"/>
      <x:c r="J42" s="13"/>
      <x:c r="K42" s="13"/>
      <x:c r="L42" s="13"/>
      <x:c r="M42" s="15"/>
      <x:c r="N42" s="15"/>
      <x:c r="O42" s="15"/>
      <x:c r="P42" s="13"/>
      <x:c r="Q42" s="13"/>
      <x:c r="R42" s="13"/>
      <x:c r="S42" s="13"/>
      <x:c r="T42" s="15"/>
      <x:c r="U42" s="15"/>
      <x:c r="V42" s="13"/>
      <x:c r="W42" s="14" t="str">
        <x:f>IF(D42="","",IF(P42="Clôturée",IF(AND(A42&lt;&gt;"",B42&lt;&gt;"",ISNUMBER(C42),E42&lt;&gt;"",F42&lt;&gt;"",G42&lt;&gt;"",H42&lt;&gt;"",H42&lt;&gt;"À apprécier",J42&lt;&gt;"",ISNUMBER(O42),Q42&lt;&gt;"",R42="Satisfaisant",S42&lt;&gt;"",ISNUMBER(T42),ISNUMBER(U42),T42&gt;=O42,U42&gt;=T42),"Clôture documentée","Clôture incomplète"),IF(OR(A42="",B42="",C42="",E42="",F42="",G42="",H42="",H42="À apprécier",J42="",P42="",AND(M42="",N42="")),"À compléter","Ouvert")))</x:f>
      </x:c>
      <x:c r="X42" s="14" t="str">
        <x:f>IF(D42="","",IF(W42="Clôture documentée","Clôturée",IF(OR(AND(ISNUMBER(M42),M42&lt;TODAY()),AND(ISNUMBER(N42),N42&lt;TODAY())),"En retard",IF(AND(M42="",N42=""),"Échéance à définir","À suivre"))))</x:f>
      </x:c>
    </x:row>
    <x:row r="43" ht="42" customHeight="1">
      <x:c r="A43" s="13"/>
      <x:c r="B43" s="13"/>
      <x:c r="C43" s="15"/>
      <x:c r="D43" s="13"/>
      <x:c r="E43" s="13"/>
      <x:c r="F43" s="13"/>
      <x:c r="G43" s="13"/>
      <x:c r="H43" s="13"/>
      <x:c r="I43" s="13"/>
      <x:c r="J43" s="13"/>
      <x:c r="K43" s="13"/>
      <x:c r="L43" s="13"/>
      <x:c r="M43" s="15"/>
      <x:c r="N43" s="15"/>
      <x:c r="O43" s="15"/>
      <x:c r="P43" s="13"/>
      <x:c r="Q43" s="13"/>
      <x:c r="R43" s="13"/>
      <x:c r="S43" s="13"/>
      <x:c r="T43" s="15"/>
      <x:c r="U43" s="15"/>
      <x:c r="V43" s="13"/>
      <x:c r="W43" s="14" t="str">
        <x:f>IF(D43="","",IF(P43="Clôturée",IF(AND(A43&lt;&gt;"",B43&lt;&gt;"",ISNUMBER(C43),E43&lt;&gt;"",F43&lt;&gt;"",G43&lt;&gt;"",H43&lt;&gt;"",H43&lt;&gt;"À apprécier",J43&lt;&gt;"",ISNUMBER(O43),Q43&lt;&gt;"",R43="Satisfaisant",S43&lt;&gt;"",ISNUMBER(T43),ISNUMBER(U43),T43&gt;=O43,U43&gt;=T43),"Clôture documentée","Clôture incomplète"),IF(OR(A43="",B43="",C43="",E43="",F43="",G43="",H43="",H43="À apprécier",J43="",P43="",AND(M43="",N43="")),"À compléter","Ouvert")))</x:f>
      </x:c>
      <x:c r="X43" s="14" t="str">
        <x:f>IF(D43="","",IF(W43="Clôture documentée","Clôturée",IF(OR(AND(ISNUMBER(M43),M43&lt;TODAY()),AND(ISNUMBER(N43),N43&lt;TODAY())),"En retard",IF(AND(M43="",N43=""),"Échéance à définir","À suivre"))))</x:f>
      </x:c>
    </x:row>
    <x:row r="44" ht="42" customHeight="1">
      <x:c r="A44" s="13"/>
      <x:c r="B44" s="13"/>
      <x:c r="C44" s="15"/>
      <x:c r="D44" s="13"/>
      <x:c r="E44" s="13"/>
      <x:c r="F44" s="13"/>
      <x:c r="G44" s="13"/>
      <x:c r="H44" s="13"/>
      <x:c r="I44" s="13"/>
      <x:c r="J44" s="13"/>
      <x:c r="K44" s="13"/>
      <x:c r="L44" s="13"/>
      <x:c r="M44" s="15"/>
      <x:c r="N44" s="15"/>
      <x:c r="O44" s="15"/>
      <x:c r="P44" s="13"/>
      <x:c r="Q44" s="13"/>
      <x:c r="R44" s="13"/>
      <x:c r="S44" s="13"/>
      <x:c r="T44" s="15"/>
      <x:c r="U44" s="15"/>
      <x:c r="V44" s="13"/>
      <x:c r="W44" s="14" t="str">
        <x:f>IF(D44="","",IF(P44="Clôturée",IF(AND(A44&lt;&gt;"",B44&lt;&gt;"",ISNUMBER(C44),E44&lt;&gt;"",F44&lt;&gt;"",G44&lt;&gt;"",H44&lt;&gt;"",H44&lt;&gt;"À apprécier",J44&lt;&gt;"",ISNUMBER(O44),Q44&lt;&gt;"",R44="Satisfaisant",S44&lt;&gt;"",ISNUMBER(T44),ISNUMBER(U44),T44&gt;=O44,U44&gt;=T44),"Clôture documentée","Clôture incomplète"),IF(OR(A44="",B44="",C44="",E44="",F44="",G44="",H44="",H44="À apprécier",J44="",P44="",AND(M44="",N44="")),"À compléter","Ouvert")))</x:f>
      </x:c>
      <x:c r="X44" s="14" t="str">
        <x:f>IF(D44="","",IF(W44="Clôture documentée","Clôturée",IF(OR(AND(ISNUMBER(M44),M44&lt;TODAY()),AND(ISNUMBER(N44),N44&lt;TODAY())),"En retard",IF(AND(M44="",N44=""),"Échéance à définir","À suivre"))))</x:f>
      </x:c>
    </x:row>
    <x:row r="45" ht="42" customHeight="1">
      <x:c r="A45" s="13"/>
      <x:c r="B45" s="13"/>
      <x:c r="C45" s="15"/>
      <x:c r="D45" s="13"/>
      <x:c r="E45" s="13"/>
      <x:c r="F45" s="13"/>
      <x:c r="G45" s="13"/>
      <x:c r="H45" s="13"/>
      <x:c r="I45" s="13"/>
      <x:c r="J45" s="13"/>
      <x:c r="K45" s="13"/>
      <x:c r="L45" s="13"/>
      <x:c r="M45" s="15"/>
      <x:c r="N45" s="15"/>
      <x:c r="O45" s="15"/>
      <x:c r="P45" s="13"/>
      <x:c r="Q45" s="13"/>
      <x:c r="R45" s="13"/>
      <x:c r="S45" s="13"/>
      <x:c r="T45" s="15"/>
      <x:c r="U45" s="15"/>
      <x:c r="V45" s="13"/>
      <x:c r="W45" s="14" t="str">
        <x:f>IF(D45="","",IF(P45="Clôturée",IF(AND(A45&lt;&gt;"",B45&lt;&gt;"",ISNUMBER(C45),E45&lt;&gt;"",F45&lt;&gt;"",G45&lt;&gt;"",H45&lt;&gt;"",H45&lt;&gt;"À apprécier",J45&lt;&gt;"",ISNUMBER(O45),Q45&lt;&gt;"",R45="Satisfaisant",S45&lt;&gt;"",ISNUMBER(T45),ISNUMBER(U45),T45&gt;=O45,U45&gt;=T45),"Clôture documentée","Clôture incomplète"),IF(OR(A45="",B45="",C45="",E45="",F45="",G45="",H45="",H45="À apprécier",J45="",P45="",AND(M45="",N45="")),"À compléter","Ouvert")))</x:f>
      </x:c>
      <x:c r="X45" s="14" t="str">
        <x:f>IF(D45="","",IF(W45="Clôture documentée","Clôturée",IF(OR(AND(ISNUMBER(M45),M45&lt;TODAY()),AND(ISNUMBER(N45),N45&lt;TODAY())),"En retard",IF(AND(M45="",N45=""),"Échéance à définir","À suivre"))))</x:f>
      </x:c>
    </x:row>
    <x:row r="46" ht="42" customHeight="1">
      <x:c r="A46" s="13"/>
      <x:c r="B46" s="13"/>
      <x:c r="C46" s="15"/>
      <x:c r="D46" s="13"/>
      <x:c r="E46" s="13"/>
      <x:c r="F46" s="13"/>
      <x:c r="G46" s="13"/>
      <x:c r="H46" s="13"/>
      <x:c r="I46" s="13"/>
      <x:c r="J46" s="13"/>
      <x:c r="K46" s="13"/>
      <x:c r="L46" s="13"/>
      <x:c r="M46" s="15"/>
      <x:c r="N46" s="15"/>
      <x:c r="O46" s="15"/>
      <x:c r="P46" s="13"/>
      <x:c r="Q46" s="13"/>
      <x:c r="R46" s="13"/>
      <x:c r="S46" s="13"/>
      <x:c r="T46" s="15"/>
      <x:c r="U46" s="15"/>
      <x:c r="V46" s="13"/>
      <x:c r="W46" s="14" t="str">
        <x:f>IF(D46="","",IF(P46="Clôturée",IF(AND(A46&lt;&gt;"",B46&lt;&gt;"",ISNUMBER(C46),E46&lt;&gt;"",F46&lt;&gt;"",G46&lt;&gt;"",H46&lt;&gt;"",H46&lt;&gt;"À apprécier",J46&lt;&gt;"",ISNUMBER(O46),Q46&lt;&gt;"",R46="Satisfaisant",S46&lt;&gt;"",ISNUMBER(T46),ISNUMBER(U46),T46&gt;=O46,U46&gt;=T46),"Clôture documentée","Clôture incomplète"),IF(OR(A46="",B46="",C46="",E46="",F46="",G46="",H46="",H46="À apprécier",J46="",P46="",AND(M46="",N46="")),"À compléter","Ouvert")))</x:f>
      </x:c>
      <x:c r="X46" s="14" t="str">
        <x:f>IF(D46="","",IF(W46="Clôture documentée","Clôturée",IF(OR(AND(ISNUMBER(M46),M46&lt;TODAY()),AND(ISNUMBER(N46),N46&lt;TODAY())),"En retard",IF(AND(M46="",N46=""),"Échéance à définir","À suivre"))))</x:f>
      </x:c>
    </x:row>
    <x:row r="47" ht="42" customHeight="1">
      <x:c r="A47" s="13"/>
      <x:c r="B47" s="13"/>
      <x:c r="C47" s="15"/>
      <x:c r="D47" s="13"/>
      <x:c r="E47" s="13"/>
      <x:c r="F47" s="13"/>
      <x:c r="G47" s="13"/>
      <x:c r="H47" s="13"/>
      <x:c r="I47" s="13"/>
      <x:c r="J47" s="13"/>
      <x:c r="K47" s="13"/>
      <x:c r="L47" s="13"/>
      <x:c r="M47" s="15"/>
      <x:c r="N47" s="15"/>
      <x:c r="O47" s="15"/>
      <x:c r="P47" s="13"/>
      <x:c r="Q47" s="13"/>
      <x:c r="R47" s="13"/>
      <x:c r="S47" s="13"/>
      <x:c r="T47" s="15"/>
      <x:c r="U47" s="15"/>
      <x:c r="V47" s="13"/>
      <x:c r="W47" s="14" t="str">
        <x:f>IF(D47="","",IF(P47="Clôturée",IF(AND(A47&lt;&gt;"",B47&lt;&gt;"",ISNUMBER(C47),E47&lt;&gt;"",F47&lt;&gt;"",G47&lt;&gt;"",H47&lt;&gt;"",H47&lt;&gt;"À apprécier",J47&lt;&gt;"",ISNUMBER(O47),Q47&lt;&gt;"",R47="Satisfaisant",S47&lt;&gt;"",ISNUMBER(T47),ISNUMBER(U47),T47&gt;=O47,U47&gt;=T47),"Clôture documentée","Clôture incomplète"),IF(OR(A47="",B47="",C47="",E47="",F47="",G47="",H47="",H47="À apprécier",J47="",P47="",AND(M47="",N47="")),"À compléter","Ouvert")))</x:f>
      </x:c>
      <x:c r="X47" s="14" t="str">
        <x:f>IF(D47="","",IF(W47="Clôture documentée","Clôturée",IF(OR(AND(ISNUMBER(M47),M47&lt;TODAY()),AND(ISNUMBER(N47),N47&lt;TODAY())),"En retard",IF(AND(M47="",N47=""),"Échéance à définir","À suivre"))))</x:f>
      </x:c>
    </x:row>
    <x:row r="48" ht="42" customHeight="1">
      <x:c r="A48" s="13"/>
      <x:c r="B48" s="13"/>
      <x:c r="C48" s="15"/>
      <x:c r="D48" s="13"/>
      <x:c r="E48" s="13"/>
      <x:c r="F48" s="13"/>
      <x:c r="G48" s="13"/>
      <x:c r="H48" s="13"/>
      <x:c r="I48" s="13"/>
      <x:c r="J48" s="13"/>
      <x:c r="K48" s="13"/>
      <x:c r="L48" s="13"/>
      <x:c r="M48" s="15"/>
      <x:c r="N48" s="15"/>
      <x:c r="O48" s="15"/>
      <x:c r="P48" s="13"/>
      <x:c r="Q48" s="13"/>
      <x:c r="R48" s="13"/>
      <x:c r="S48" s="13"/>
      <x:c r="T48" s="15"/>
      <x:c r="U48" s="15"/>
      <x:c r="V48" s="13"/>
      <x:c r="W48" s="14" t="str">
        <x:f>IF(D48="","",IF(P48="Clôturée",IF(AND(A48&lt;&gt;"",B48&lt;&gt;"",ISNUMBER(C48),E48&lt;&gt;"",F48&lt;&gt;"",G48&lt;&gt;"",H48&lt;&gt;"",H48&lt;&gt;"À apprécier",J48&lt;&gt;"",ISNUMBER(O48),Q48&lt;&gt;"",R48="Satisfaisant",S48&lt;&gt;"",ISNUMBER(T48),ISNUMBER(U48),T48&gt;=O48,U48&gt;=T48),"Clôture documentée","Clôture incomplète"),IF(OR(A48="",B48="",C48="",E48="",F48="",G48="",H48="",H48="À apprécier",J48="",P48="",AND(M48="",N48="")),"À compléter","Ouvert")))</x:f>
      </x:c>
      <x:c r="X48" s="14" t="str">
        <x:f>IF(D48="","",IF(W48="Clôture documentée","Clôturée",IF(OR(AND(ISNUMBER(M48),M48&lt;TODAY()),AND(ISNUMBER(N48),N48&lt;TODAY())),"En retard",IF(AND(M48="",N48=""),"Échéance à définir","À suivre"))))</x:f>
      </x:c>
    </x:row>
    <x:row r="49" ht="42" customHeight="1">
      <x:c r="A49" s="13"/>
      <x:c r="B49" s="13"/>
      <x:c r="C49" s="15"/>
      <x:c r="D49" s="13"/>
      <x:c r="E49" s="13"/>
      <x:c r="F49" s="13"/>
      <x:c r="G49" s="13"/>
      <x:c r="H49" s="13"/>
      <x:c r="I49" s="13"/>
      <x:c r="J49" s="13"/>
      <x:c r="K49" s="13"/>
      <x:c r="L49" s="13"/>
      <x:c r="M49" s="15"/>
      <x:c r="N49" s="15"/>
      <x:c r="O49" s="15"/>
      <x:c r="P49" s="13"/>
      <x:c r="Q49" s="13"/>
      <x:c r="R49" s="13"/>
      <x:c r="S49" s="13"/>
      <x:c r="T49" s="15"/>
      <x:c r="U49" s="15"/>
      <x:c r="V49" s="13"/>
      <x:c r="W49" s="14" t="str">
        <x:f>IF(D49="","",IF(P49="Clôturée",IF(AND(A49&lt;&gt;"",B49&lt;&gt;"",ISNUMBER(C49),E49&lt;&gt;"",F49&lt;&gt;"",G49&lt;&gt;"",H49&lt;&gt;"",H49&lt;&gt;"À apprécier",J49&lt;&gt;"",ISNUMBER(O49),Q49&lt;&gt;"",R49="Satisfaisant",S49&lt;&gt;"",ISNUMBER(T49),ISNUMBER(U49),T49&gt;=O49,U49&gt;=T49),"Clôture documentée","Clôture incomplète"),IF(OR(A49="",B49="",C49="",E49="",F49="",G49="",H49="",H49="À apprécier",J49="",P49="",AND(M49="",N49="")),"À compléter","Ouvert")))</x:f>
      </x:c>
      <x:c r="X49" s="14" t="str">
        <x:f>IF(D49="","",IF(W49="Clôture documentée","Clôturée",IF(OR(AND(ISNUMBER(M49),M49&lt;TODAY()),AND(ISNUMBER(N49),N49&lt;TODAY())),"En retard",IF(AND(M49="",N49=""),"Échéance à définir","À suivre"))))</x:f>
      </x:c>
    </x:row>
    <x:row r="50" ht="42" customHeight="1">
      <x:c r="A50" s="13"/>
      <x:c r="B50" s="13"/>
      <x:c r="C50" s="15"/>
      <x:c r="D50" s="13"/>
      <x:c r="E50" s="13"/>
      <x:c r="F50" s="13"/>
      <x:c r="G50" s="13"/>
      <x:c r="H50" s="13"/>
      <x:c r="I50" s="13"/>
      <x:c r="J50" s="13"/>
      <x:c r="K50" s="13"/>
      <x:c r="L50" s="13"/>
      <x:c r="M50" s="15"/>
      <x:c r="N50" s="15"/>
      <x:c r="O50" s="15"/>
      <x:c r="P50" s="13"/>
      <x:c r="Q50" s="13"/>
      <x:c r="R50" s="13"/>
      <x:c r="S50" s="13"/>
      <x:c r="T50" s="15"/>
      <x:c r="U50" s="15"/>
      <x:c r="V50" s="13"/>
      <x:c r="W50" s="14" t="str">
        <x:f>IF(D50="","",IF(P50="Clôturée",IF(AND(A50&lt;&gt;"",B50&lt;&gt;"",ISNUMBER(C50),E50&lt;&gt;"",F50&lt;&gt;"",G50&lt;&gt;"",H50&lt;&gt;"",H50&lt;&gt;"À apprécier",J50&lt;&gt;"",ISNUMBER(O50),Q50&lt;&gt;"",R50="Satisfaisant",S50&lt;&gt;"",ISNUMBER(T50),ISNUMBER(U50),T50&gt;=O50,U50&gt;=T50),"Clôture documentée","Clôture incomplète"),IF(OR(A50="",B50="",C50="",E50="",F50="",G50="",H50="",H50="À apprécier",J50="",P50="",AND(M50="",N50="")),"À compléter","Ouvert")))</x:f>
      </x:c>
      <x:c r="X50" s="14" t="str">
        <x:f>IF(D50="","",IF(W50="Clôture documentée","Clôturée",IF(OR(AND(ISNUMBER(M50),M50&lt;TODAY()),AND(ISNUMBER(N50),N50&lt;TODAY())),"En retard",IF(AND(M50="",N50=""),"Échéance à définir","À suivre"))))</x:f>
      </x:c>
    </x:row>
    <x:row r="51" ht="42" customHeight="1">
      <x:c r="A51" s="13"/>
      <x:c r="B51" s="13"/>
      <x:c r="C51" s="15"/>
      <x:c r="D51" s="13"/>
      <x:c r="E51" s="13"/>
      <x:c r="F51" s="13"/>
      <x:c r="G51" s="13"/>
      <x:c r="H51" s="13"/>
      <x:c r="I51" s="13"/>
      <x:c r="J51" s="13"/>
      <x:c r="K51" s="13"/>
      <x:c r="L51" s="13"/>
      <x:c r="M51" s="15"/>
      <x:c r="N51" s="15"/>
      <x:c r="O51" s="15"/>
      <x:c r="P51" s="13"/>
      <x:c r="Q51" s="13"/>
      <x:c r="R51" s="13"/>
      <x:c r="S51" s="13"/>
      <x:c r="T51" s="15"/>
      <x:c r="U51" s="15"/>
      <x:c r="V51" s="13"/>
      <x:c r="W51" s="14" t="str">
        <x:f>IF(D51="","",IF(P51="Clôturée",IF(AND(A51&lt;&gt;"",B51&lt;&gt;"",ISNUMBER(C51),E51&lt;&gt;"",F51&lt;&gt;"",G51&lt;&gt;"",H51&lt;&gt;"",H51&lt;&gt;"À apprécier",J51&lt;&gt;"",ISNUMBER(O51),Q51&lt;&gt;"",R51="Satisfaisant",S51&lt;&gt;"",ISNUMBER(T51),ISNUMBER(U51),T51&gt;=O51,U51&gt;=T51),"Clôture documentée","Clôture incomplète"),IF(OR(A51="",B51="",C51="",E51="",F51="",G51="",H51="",H51="À apprécier",J51="",P51="",AND(M51="",N51="")),"À compléter","Ouvert")))</x:f>
      </x:c>
      <x:c r="X51" s="14" t="str">
        <x:f>IF(D51="","",IF(W51="Clôture documentée","Clôturée",IF(OR(AND(ISNUMBER(M51),M51&lt;TODAY()),AND(ISNUMBER(N51),N51&lt;TODAY())),"En retard",IF(AND(M51="",N51=""),"Échéance à définir","À suivre"))))</x:f>
      </x:c>
    </x:row>
    <x:row r="52" ht="42" customHeight="1">
      <x:c r="A52" s="13"/>
      <x:c r="B52" s="13"/>
      <x:c r="C52" s="15"/>
      <x:c r="D52" s="13"/>
      <x:c r="E52" s="13"/>
      <x:c r="F52" s="13"/>
      <x:c r="G52" s="13"/>
      <x:c r="H52" s="13"/>
      <x:c r="I52" s="13"/>
      <x:c r="J52" s="13"/>
      <x:c r="K52" s="13"/>
      <x:c r="L52" s="13"/>
      <x:c r="M52" s="15"/>
      <x:c r="N52" s="15"/>
      <x:c r="O52" s="15"/>
      <x:c r="P52" s="13"/>
      <x:c r="Q52" s="13"/>
      <x:c r="R52" s="13"/>
      <x:c r="S52" s="13"/>
      <x:c r="T52" s="15"/>
      <x:c r="U52" s="15"/>
      <x:c r="V52" s="13"/>
      <x:c r="W52" s="14" t="str">
        <x:f>IF(D52="","",IF(P52="Clôturée",IF(AND(A52&lt;&gt;"",B52&lt;&gt;"",ISNUMBER(C52),E52&lt;&gt;"",F52&lt;&gt;"",G52&lt;&gt;"",H52&lt;&gt;"",H52&lt;&gt;"À apprécier",J52&lt;&gt;"",ISNUMBER(O52),Q52&lt;&gt;"",R52="Satisfaisant",S52&lt;&gt;"",ISNUMBER(T52),ISNUMBER(U52),T52&gt;=O52,U52&gt;=T52),"Clôture documentée","Clôture incomplète"),IF(OR(A52="",B52="",C52="",E52="",F52="",G52="",H52="",H52="À apprécier",J52="",P52="",AND(M52="",N52="")),"À compléter","Ouvert")))</x:f>
      </x:c>
      <x:c r="X52" s="14" t="str">
        <x:f>IF(D52="","",IF(W52="Clôture documentée","Clôturée",IF(OR(AND(ISNUMBER(M52),M52&lt;TODAY()),AND(ISNUMBER(N52),N52&lt;TODAY())),"En retard",IF(AND(M52="",N52=""),"Échéance à définir","À suivre"))))</x:f>
      </x:c>
    </x:row>
    <x:row r="53" ht="42" customHeight="1">
      <x:c r="A53" s="13"/>
      <x:c r="B53" s="13"/>
      <x:c r="C53" s="15"/>
      <x:c r="D53" s="13"/>
      <x:c r="E53" s="13"/>
      <x:c r="F53" s="13"/>
      <x:c r="G53" s="13"/>
      <x:c r="H53" s="13"/>
      <x:c r="I53" s="13"/>
      <x:c r="J53" s="13"/>
      <x:c r="K53" s="13"/>
      <x:c r="L53" s="13"/>
      <x:c r="M53" s="15"/>
      <x:c r="N53" s="15"/>
      <x:c r="O53" s="15"/>
      <x:c r="P53" s="13"/>
      <x:c r="Q53" s="13"/>
      <x:c r="R53" s="13"/>
      <x:c r="S53" s="13"/>
      <x:c r="T53" s="15"/>
      <x:c r="U53" s="15"/>
      <x:c r="V53" s="13"/>
      <x:c r="W53" s="14" t="str">
        <x:f>IF(D53="","",IF(P53="Clôturée",IF(AND(A53&lt;&gt;"",B53&lt;&gt;"",ISNUMBER(C53),E53&lt;&gt;"",F53&lt;&gt;"",G53&lt;&gt;"",H53&lt;&gt;"",H53&lt;&gt;"À apprécier",J53&lt;&gt;"",ISNUMBER(O53),Q53&lt;&gt;"",R53="Satisfaisant",S53&lt;&gt;"",ISNUMBER(T53),ISNUMBER(U53),T53&gt;=O53,U53&gt;=T53),"Clôture documentée","Clôture incomplète"),IF(OR(A53="",B53="",C53="",E53="",F53="",G53="",H53="",H53="À apprécier",J53="",P53="",AND(M53="",N53="")),"À compléter","Ouvert")))</x:f>
      </x:c>
      <x:c r="X53" s="14" t="str">
        <x:f>IF(D53="","",IF(W53="Clôture documentée","Clôturée",IF(OR(AND(ISNUMBER(M53),M53&lt;TODAY()),AND(ISNUMBER(N53),N53&lt;TODAY())),"En retard",IF(AND(M53="",N53=""),"Échéance à définir","À suivre"))))</x:f>
      </x:c>
    </x:row>
    <x:row r="54" ht="42" customHeight="1">
      <x:c r="A54" s="13"/>
      <x:c r="B54" s="13"/>
      <x:c r="C54" s="15"/>
      <x:c r="D54" s="13"/>
      <x:c r="E54" s="13"/>
      <x:c r="F54" s="13"/>
      <x:c r="G54" s="13"/>
      <x:c r="H54" s="13"/>
      <x:c r="I54" s="13"/>
      <x:c r="J54" s="13"/>
      <x:c r="K54" s="13"/>
      <x:c r="L54" s="13"/>
      <x:c r="M54" s="15"/>
      <x:c r="N54" s="15"/>
      <x:c r="O54" s="15"/>
      <x:c r="P54" s="13"/>
      <x:c r="Q54" s="13"/>
      <x:c r="R54" s="13"/>
      <x:c r="S54" s="13"/>
      <x:c r="T54" s="15"/>
      <x:c r="U54" s="15"/>
      <x:c r="V54" s="13"/>
      <x:c r="W54" s="14" t="str">
        <x:f>IF(D54="","",IF(P54="Clôturée",IF(AND(A54&lt;&gt;"",B54&lt;&gt;"",ISNUMBER(C54),E54&lt;&gt;"",F54&lt;&gt;"",G54&lt;&gt;"",H54&lt;&gt;"",H54&lt;&gt;"À apprécier",J54&lt;&gt;"",ISNUMBER(O54),Q54&lt;&gt;"",R54="Satisfaisant",S54&lt;&gt;"",ISNUMBER(T54),ISNUMBER(U54),T54&gt;=O54,U54&gt;=T54),"Clôture documentée","Clôture incomplète"),IF(OR(A54="",B54="",C54="",E54="",F54="",G54="",H54="",H54="À apprécier",J54="",P54="",AND(M54="",N54="")),"À compléter","Ouvert")))</x:f>
      </x:c>
      <x:c r="X54" s="14" t="str">
        <x:f>IF(D54="","",IF(W54="Clôture documentée","Clôturée",IF(OR(AND(ISNUMBER(M54),M54&lt;TODAY()),AND(ISNUMBER(N54),N54&lt;TODAY())),"En retard",IF(AND(M54="",N54=""),"Échéance à définir","À suivre"))))</x:f>
      </x:c>
    </x:row>
    <x:row r="55" ht="42" customHeight="1">
      <x:c r="A55" s="13"/>
      <x:c r="B55" s="13"/>
      <x:c r="C55" s="15"/>
      <x:c r="D55" s="13"/>
      <x:c r="E55" s="13"/>
      <x:c r="F55" s="13"/>
      <x:c r="G55" s="13"/>
      <x:c r="H55" s="13"/>
      <x:c r="I55" s="13"/>
      <x:c r="J55" s="13"/>
      <x:c r="K55" s="13"/>
      <x:c r="L55" s="13"/>
      <x:c r="M55" s="15"/>
      <x:c r="N55" s="15"/>
      <x:c r="O55" s="15"/>
      <x:c r="P55" s="13"/>
      <x:c r="Q55" s="13"/>
      <x:c r="R55" s="13"/>
      <x:c r="S55" s="13"/>
      <x:c r="T55" s="15"/>
      <x:c r="U55" s="15"/>
      <x:c r="V55" s="13"/>
      <x:c r="W55" s="14" t="str">
        <x:f>IF(D55="","",IF(P55="Clôturée",IF(AND(A55&lt;&gt;"",B55&lt;&gt;"",ISNUMBER(C55),E55&lt;&gt;"",F55&lt;&gt;"",G55&lt;&gt;"",H55&lt;&gt;"",H55&lt;&gt;"À apprécier",J55&lt;&gt;"",ISNUMBER(O55),Q55&lt;&gt;"",R55="Satisfaisant",S55&lt;&gt;"",ISNUMBER(T55),ISNUMBER(U55),T55&gt;=O55,U55&gt;=T55),"Clôture documentée","Clôture incomplète"),IF(OR(A55="",B55="",C55="",E55="",F55="",G55="",H55="",H55="À apprécier",J55="",P55="",AND(M55="",N55="")),"À compléter","Ouvert")))</x:f>
      </x:c>
      <x:c r="X55" s="14" t="str">
        <x:f>IF(D55="","",IF(W55="Clôture documentée","Clôturée",IF(OR(AND(ISNUMBER(M55),M55&lt;TODAY()),AND(ISNUMBER(N55),N55&lt;TODAY())),"En retard",IF(AND(M55="",N55=""),"Échéance à définir","À suivre"))))</x:f>
      </x:c>
    </x:row>
    <x:row r="56" ht="42" customHeight="1">
      <x:c r="A56" s="13"/>
      <x:c r="B56" s="13"/>
      <x:c r="C56" s="15"/>
      <x:c r="D56" s="13"/>
      <x:c r="E56" s="13"/>
      <x:c r="F56" s="13"/>
      <x:c r="G56" s="13"/>
      <x:c r="H56" s="13"/>
      <x:c r="I56" s="13"/>
      <x:c r="J56" s="13"/>
      <x:c r="K56" s="13"/>
      <x:c r="L56" s="13"/>
      <x:c r="M56" s="15"/>
      <x:c r="N56" s="15"/>
      <x:c r="O56" s="15"/>
      <x:c r="P56" s="13"/>
      <x:c r="Q56" s="13"/>
      <x:c r="R56" s="13"/>
      <x:c r="S56" s="13"/>
      <x:c r="T56" s="15"/>
      <x:c r="U56" s="15"/>
      <x:c r="V56" s="13"/>
      <x:c r="W56" s="14" t="str">
        <x:f>IF(D56="","",IF(P56="Clôturée",IF(AND(A56&lt;&gt;"",B56&lt;&gt;"",ISNUMBER(C56),E56&lt;&gt;"",F56&lt;&gt;"",G56&lt;&gt;"",H56&lt;&gt;"",H56&lt;&gt;"À apprécier",J56&lt;&gt;"",ISNUMBER(O56),Q56&lt;&gt;"",R56="Satisfaisant",S56&lt;&gt;"",ISNUMBER(T56),ISNUMBER(U56),T56&gt;=O56,U56&gt;=T56),"Clôture documentée","Clôture incomplète"),IF(OR(A56="",B56="",C56="",E56="",F56="",G56="",H56="",H56="À apprécier",J56="",P56="",AND(M56="",N56="")),"À compléter","Ouvert")))</x:f>
      </x:c>
      <x:c r="X56" s="14" t="str">
        <x:f>IF(D56="","",IF(W56="Clôture documentée","Clôturée",IF(OR(AND(ISNUMBER(M56),M56&lt;TODAY()),AND(ISNUMBER(N56),N56&lt;TODAY())),"En retard",IF(AND(M56="",N56=""),"Échéance à définir","À suivre"))))</x:f>
      </x:c>
    </x:row>
    <x:row r="57" ht="42" customHeight="1">
      <x:c r="A57" s="13"/>
      <x:c r="B57" s="13"/>
      <x:c r="C57" s="15"/>
      <x:c r="D57" s="13"/>
      <x:c r="E57" s="13"/>
      <x:c r="F57" s="13"/>
      <x:c r="G57" s="13"/>
      <x:c r="H57" s="13"/>
      <x:c r="I57" s="13"/>
      <x:c r="J57" s="13"/>
      <x:c r="K57" s="13"/>
      <x:c r="L57" s="13"/>
      <x:c r="M57" s="15"/>
      <x:c r="N57" s="15"/>
      <x:c r="O57" s="15"/>
      <x:c r="P57" s="13"/>
      <x:c r="Q57" s="13"/>
      <x:c r="R57" s="13"/>
      <x:c r="S57" s="13"/>
      <x:c r="T57" s="15"/>
      <x:c r="U57" s="15"/>
      <x:c r="V57" s="13"/>
      <x:c r="W57" s="14" t="str">
        <x:f>IF(D57="","",IF(P57="Clôturée",IF(AND(A57&lt;&gt;"",B57&lt;&gt;"",ISNUMBER(C57),E57&lt;&gt;"",F57&lt;&gt;"",G57&lt;&gt;"",H57&lt;&gt;"",H57&lt;&gt;"À apprécier",J57&lt;&gt;"",ISNUMBER(O57),Q57&lt;&gt;"",R57="Satisfaisant",S57&lt;&gt;"",ISNUMBER(T57),ISNUMBER(U57),T57&gt;=O57,U57&gt;=T57),"Clôture documentée","Clôture incomplète"),IF(OR(A57="",B57="",C57="",E57="",F57="",G57="",H57="",H57="À apprécier",J57="",P57="",AND(M57="",N57="")),"À compléter","Ouvert")))</x:f>
      </x:c>
      <x:c r="X57" s="14" t="str">
        <x:f>IF(D57="","",IF(W57="Clôture documentée","Clôturée",IF(OR(AND(ISNUMBER(M57),M57&lt;TODAY()),AND(ISNUMBER(N57),N57&lt;TODAY())),"En retard",IF(AND(M57="",N57=""),"Échéance à définir","À suivre"))))</x:f>
      </x:c>
    </x:row>
    <x:row r="58" ht="42" customHeight="1">
      <x:c r="A58" s="13"/>
      <x:c r="B58" s="13"/>
      <x:c r="C58" s="15"/>
      <x:c r="D58" s="13"/>
      <x:c r="E58" s="13"/>
      <x:c r="F58" s="13"/>
      <x:c r="G58" s="13"/>
      <x:c r="H58" s="13"/>
      <x:c r="I58" s="13"/>
      <x:c r="J58" s="13"/>
      <x:c r="K58" s="13"/>
      <x:c r="L58" s="13"/>
      <x:c r="M58" s="15"/>
      <x:c r="N58" s="15"/>
      <x:c r="O58" s="15"/>
      <x:c r="P58" s="13"/>
      <x:c r="Q58" s="13"/>
      <x:c r="R58" s="13"/>
      <x:c r="S58" s="13"/>
      <x:c r="T58" s="15"/>
      <x:c r="U58" s="15"/>
      <x:c r="V58" s="13"/>
      <x:c r="W58" s="14" t="str">
        <x:f>IF(D58="","",IF(P58="Clôturée",IF(AND(A58&lt;&gt;"",B58&lt;&gt;"",ISNUMBER(C58),E58&lt;&gt;"",F58&lt;&gt;"",G58&lt;&gt;"",H58&lt;&gt;"",H58&lt;&gt;"À apprécier",J58&lt;&gt;"",ISNUMBER(O58),Q58&lt;&gt;"",R58="Satisfaisant",S58&lt;&gt;"",ISNUMBER(T58),ISNUMBER(U58),T58&gt;=O58,U58&gt;=T58),"Clôture documentée","Clôture incomplète"),IF(OR(A58="",B58="",C58="",E58="",F58="",G58="",H58="",H58="À apprécier",J58="",P58="",AND(M58="",N58="")),"À compléter","Ouvert")))</x:f>
      </x:c>
      <x:c r="X58" s="14" t="str">
        <x:f>IF(D58="","",IF(W58="Clôture documentée","Clôturée",IF(OR(AND(ISNUMBER(M58),M58&lt;TODAY()),AND(ISNUMBER(N58),N58&lt;TODAY())),"En retard",IF(AND(M58="",N58=""),"Échéance à définir","À suivre"))))</x:f>
      </x:c>
    </x:row>
    <x:row r="59" ht="42" customHeight="1">
      <x:c r="A59" s="13"/>
      <x:c r="B59" s="13"/>
      <x:c r="C59" s="15"/>
      <x:c r="D59" s="13"/>
      <x:c r="E59" s="13"/>
      <x:c r="F59" s="13"/>
      <x:c r="G59" s="13"/>
      <x:c r="H59" s="13"/>
      <x:c r="I59" s="13"/>
      <x:c r="J59" s="13"/>
      <x:c r="K59" s="13"/>
      <x:c r="L59" s="13"/>
      <x:c r="M59" s="15"/>
      <x:c r="N59" s="15"/>
      <x:c r="O59" s="15"/>
      <x:c r="P59" s="13"/>
      <x:c r="Q59" s="13"/>
      <x:c r="R59" s="13"/>
      <x:c r="S59" s="13"/>
      <x:c r="T59" s="15"/>
      <x:c r="U59" s="15"/>
      <x:c r="V59" s="13"/>
      <x:c r="W59" s="14" t="str">
        <x:f>IF(D59="","",IF(P59="Clôturée",IF(AND(A59&lt;&gt;"",B59&lt;&gt;"",ISNUMBER(C59),E59&lt;&gt;"",F59&lt;&gt;"",G59&lt;&gt;"",H59&lt;&gt;"",H59&lt;&gt;"À apprécier",J59&lt;&gt;"",ISNUMBER(O59),Q59&lt;&gt;"",R59="Satisfaisant",S59&lt;&gt;"",ISNUMBER(T59),ISNUMBER(U59),T59&gt;=O59,U59&gt;=T59),"Clôture documentée","Clôture incomplète"),IF(OR(A59="",B59="",C59="",E59="",F59="",G59="",H59="",H59="À apprécier",J59="",P59="",AND(M59="",N59="")),"À compléter","Ouvert")))</x:f>
      </x:c>
      <x:c r="X59" s="14" t="str">
        <x:f>IF(D59="","",IF(W59="Clôture documentée","Clôturée",IF(OR(AND(ISNUMBER(M59),M59&lt;TODAY()),AND(ISNUMBER(N59),N59&lt;TODAY())),"En retard",IF(AND(M59="",N59=""),"Échéance à définir","À suivre"))))</x:f>
      </x:c>
    </x:row>
    <x:row r="60" ht="42" customHeight="1">
      <x:c r="A60" s="13"/>
      <x:c r="B60" s="13"/>
      <x:c r="C60" s="15"/>
      <x:c r="D60" s="13"/>
      <x:c r="E60" s="13"/>
      <x:c r="F60" s="13"/>
      <x:c r="G60" s="13"/>
      <x:c r="H60" s="13"/>
      <x:c r="I60" s="13"/>
      <x:c r="J60" s="13"/>
      <x:c r="K60" s="13"/>
      <x:c r="L60" s="13"/>
      <x:c r="M60" s="15"/>
      <x:c r="N60" s="15"/>
      <x:c r="O60" s="15"/>
      <x:c r="P60" s="13"/>
      <x:c r="Q60" s="13"/>
      <x:c r="R60" s="13"/>
      <x:c r="S60" s="13"/>
      <x:c r="T60" s="15"/>
      <x:c r="U60" s="15"/>
      <x:c r="V60" s="13"/>
      <x:c r="W60" s="14" t="str">
        <x:f>IF(D60="","",IF(P60="Clôturée",IF(AND(A60&lt;&gt;"",B60&lt;&gt;"",ISNUMBER(C60),E60&lt;&gt;"",F60&lt;&gt;"",G60&lt;&gt;"",H60&lt;&gt;"",H60&lt;&gt;"À apprécier",J60&lt;&gt;"",ISNUMBER(O60),Q60&lt;&gt;"",R60="Satisfaisant",S60&lt;&gt;"",ISNUMBER(T60),ISNUMBER(U60),T60&gt;=O60,U60&gt;=T60),"Clôture documentée","Clôture incomplète"),IF(OR(A60="",B60="",C60="",E60="",F60="",G60="",H60="",H60="À apprécier",J60="",P60="",AND(M60="",N60="")),"À compléter","Ouvert")))</x:f>
      </x:c>
      <x:c r="X60" s="14" t="str">
        <x:f>IF(D60="","",IF(W60="Clôture documentée","Clôturée",IF(OR(AND(ISNUMBER(M60),M60&lt;TODAY()),AND(ISNUMBER(N60),N60&lt;TODAY())),"En retard",IF(AND(M60="",N60=""),"Échéance à définir","À suivre"))))</x:f>
      </x:c>
    </x:row>
    <x:row r="61" ht="42" customHeight="1">
      <x:c r="A61" s="13"/>
      <x:c r="B61" s="13"/>
      <x:c r="C61" s="15"/>
      <x:c r="D61" s="13"/>
      <x:c r="E61" s="13"/>
      <x:c r="F61" s="13"/>
      <x:c r="G61" s="13"/>
      <x:c r="H61" s="13"/>
      <x:c r="I61" s="13"/>
      <x:c r="J61" s="13"/>
      <x:c r="K61" s="13"/>
      <x:c r="L61" s="13"/>
      <x:c r="M61" s="15"/>
      <x:c r="N61" s="15"/>
      <x:c r="O61" s="15"/>
      <x:c r="P61" s="13"/>
      <x:c r="Q61" s="13"/>
      <x:c r="R61" s="13"/>
      <x:c r="S61" s="13"/>
      <x:c r="T61" s="15"/>
      <x:c r="U61" s="15"/>
      <x:c r="V61" s="13"/>
      <x:c r="W61" s="14" t="str">
        <x:f>IF(D61="","",IF(P61="Clôturée",IF(AND(A61&lt;&gt;"",B61&lt;&gt;"",ISNUMBER(C61),E61&lt;&gt;"",F61&lt;&gt;"",G61&lt;&gt;"",H61&lt;&gt;"",H61&lt;&gt;"À apprécier",J61&lt;&gt;"",ISNUMBER(O61),Q61&lt;&gt;"",R61="Satisfaisant",S61&lt;&gt;"",ISNUMBER(T61),ISNUMBER(U61),T61&gt;=O61,U61&gt;=T61),"Clôture documentée","Clôture incomplète"),IF(OR(A61="",B61="",C61="",E61="",F61="",G61="",H61="",H61="À apprécier",J61="",P61="",AND(M61="",N61="")),"À compléter","Ouvert")))</x:f>
      </x:c>
      <x:c r="X61" s="14" t="str">
        <x:f>IF(D61="","",IF(W61="Clôture documentée","Clôturée",IF(OR(AND(ISNUMBER(M61),M61&lt;TODAY()),AND(ISNUMBER(N61),N61&lt;TODAY())),"En retard",IF(AND(M61="",N61=""),"Échéance à définir","À suivre"))))</x:f>
      </x:c>
    </x:row>
    <x:row r="62" ht="42" customHeight="1">
      <x:c r="A62" s="13"/>
      <x:c r="B62" s="13"/>
      <x:c r="C62" s="15"/>
      <x:c r="D62" s="13"/>
      <x:c r="E62" s="13"/>
      <x:c r="F62" s="13"/>
      <x:c r="G62" s="13"/>
      <x:c r="H62" s="13"/>
      <x:c r="I62" s="13"/>
      <x:c r="J62" s="13"/>
      <x:c r="K62" s="13"/>
      <x:c r="L62" s="13"/>
      <x:c r="M62" s="15"/>
      <x:c r="N62" s="15"/>
      <x:c r="O62" s="15"/>
      <x:c r="P62" s="13"/>
      <x:c r="Q62" s="13"/>
      <x:c r="R62" s="13"/>
      <x:c r="S62" s="13"/>
      <x:c r="T62" s="15"/>
      <x:c r="U62" s="15"/>
      <x:c r="V62" s="13"/>
      <x:c r="W62" s="14" t="str">
        <x:f>IF(D62="","",IF(P62="Clôturée",IF(AND(A62&lt;&gt;"",B62&lt;&gt;"",ISNUMBER(C62),E62&lt;&gt;"",F62&lt;&gt;"",G62&lt;&gt;"",H62&lt;&gt;"",H62&lt;&gt;"À apprécier",J62&lt;&gt;"",ISNUMBER(O62),Q62&lt;&gt;"",R62="Satisfaisant",S62&lt;&gt;"",ISNUMBER(T62),ISNUMBER(U62),T62&gt;=O62,U62&gt;=T62),"Clôture documentée","Clôture incomplète"),IF(OR(A62="",B62="",C62="",E62="",F62="",G62="",H62="",H62="À apprécier",J62="",P62="",AND(M62="",N62="")),"À compléter","Ouvert")))</x:f>
      </x:c>
      <x:c r="X62" s="14" t="str">
        <x:f>IF(D62="","",IF(W62="Clôture documentée","Clôturée",IF(OR(AND(ISNUMBER(M62),M62&lt;TODAY()),AND(ISNUMBER(N62),N62&lt;TODAY())),"En retard",IF(AND(M62="",N62=""),"Échéance à définir","À suivre"))))</x:f>
      </x:c>
    </x:row>
    <x:row r="63" ht="42" customHeight="1">
      <x:c r="A63" s="13"/>
      <x:c r="B63" s="13"/>
      <x:c r="C63" s="15"/>
      <x:c r="D63" s="13"/>
      <x:c r="E63" s="13"/>
      <x:c r="F63" s="13"/>
      <x:c r="G63" s="13"/>
      <x:c r="H63" s="13"/>
      <x:c r="I63" s="13"/>
      <x:c r="J63" s="13"/>
      <x:c r="K63" s="13"/>
      <x:c r="L63" s="13"/>
      <x:c r="M63" s="15"/>
      <x:c r="N63" s="15"/>
      <x:c r="O63" s="15"/>
      <x:c r="P63" s="13"/>
      <x:c r="Q63" s="13"/>
      <x:c r="R63" s="13"/>
      <x:c r="S63" s="13"/>
      <x:c r="T63" s="15"/>
      <x:c r="U63" s="15"/>
      <x:c r="V63" s="13"/>
      <x:c r="W63" s="14" t="str">
        <x:f>IF(D63="","",IF(P63="Clôturée",IF(AND(A63&lt;&gt;"",B63&lt;&gt;"",ISNUMBER(C63),E63&lt;&gt;"",F63&lt;&gt;"",G63&lt;&gt;"",H63&lt;&gt;"",H63&lt;&gt;"À apprécier",J63&lt;&gt;"",ISNUMBER(O63),Q63&lt;&gt;"",R63="Satisfaisant",S63&lt;&gt;"",ISNUMBER(T63),ISNUMBER(U63),T63&gt;=O63,U63&gt;=T63),"Clôture documentée","Clôture incomplète"),IF(OR(A63="",B63="",C63="",E63="",F63="",G63="",H63="",H63="À apprécier",J63="",P63="",AND(M63="",N63="")),"À compléter","Ouvert")))</x:f>
      </x:c>
      <x:c r="X63" s="14" t="str">
        <x:f>IF(D63="","",IF(W63="Clôture documentée","Clôturée",IF(OR(AND(ISNUMBER(M63),M63&lt;TODAY()),AND(ISNUMBER(N63),N63&lt;TODAY())),"En retard",IF(AND(M63="",N63=""),"Échéance à définir","À suivre"))))</x:f>
      </x:c>
    </x:row>
    <x:row r="64" ht="42" customHeight="1">
      <x:c r="A64" s="13"/>
      <x:c r="B64" s="13"/>
      <x:c r="C64" s="15"/>
      <x:c r="D64" s="13"/>
      <x:c r="E64" s="13"/>
      <x:c r="F64" s="13"/>
      <x:c r="G64" s="13"/>
      <x:c r="H64" s="13"/>
      <x:c r="I64" s="13"/>
      <x:c r="J64" s="13"/>
      <x:c r="K64" s="13"/>
      <x:c r="L64" s="13"/>
      <x:c r="M64" s="15"/>
      <x:c r="N64" s="15"/>
      <x:c r="O64" s="15"/>
      <x:c r="P64" s="13"/>
      <x:c r="Q64" s="13"/>
      <x:c r="R64" s="13"/>
      <x:c r="S64" s="13"/>
      <x:c r="T64" s="15"/>
      <x:c r="U64" s="15"/>
      <x:c r="V64" s="13"/>
      <x:c r="W64" s="14" t="str">
        <x:f>IF(D64="","",IF(P64="Clôturée",IF(AND(A64&lt;&gt;"",B64&lt;&gt;"",ISNUMBER(C64),E64&lt;&gt;"",F64&lt;&gt;"",G64&lt;&gt;"",H64&lt;&gt;"",H64&lt;&gt;"À apprécier",J64&lt;&gt;"",ISNUMBER(O64),Q64&lt;&gt;"",R64="Satisfaisant",S64&lt;&gt;"",ISNUMBER(T64),ISNUMBER(U64),T64&gt;=O64,U64&gt;=T64),"Clôture documentée","Clôture incomplète"),IF(OR(A64="",B64="",C64="",E64="",F64="",G64="",H64="",H64="À apprécier",J64="",P64="",AND(M64="",N64="")),"À compléter","Ouvert")))</x:f>
      </x:c>
      <x:c r="X64" s="14" t="str">
        <x:f>IF(D64="","",IF(W64="Clôture documentée","Clôturée",IF(OR(AND(ISNUMBER(M64),M64&lt;TODAY()),AND(ISNUMBER(N64),N64&lt;TODAY())),"En retard",IF(AND(M64="",N64=""),"Échéance à définir","À suivre"))))</x:f>
      </x:c>
    </x:row>
    <x:row r="65" ht="42" customHeight="1">
      <x:c r="A65" s="13"/>
      <x:c r="B65" s="13"/>
      <x:c r="C65" s="15"/>
      <x:c r="D65" s="13"/>
      <x:c r="E65" s="13"/>
      <x:c r="F65" s="13"/>
      <x:c r="G65" s="13"/>
      <x:c r="H65" s="13"/>
      <x:c r="I65" s="13"/>
      <x:c r="J65" s="13"/>
      <x:c r="K65" s="13"/>
      <x:c r="L65" s="13"/>
      <x:c r="M65" s="15"/>
      <x:c r="N65" s="15"/>
      <x:c r="O65" s="15"/>
      <x:c r="P65" s="13"/>
      <x:c r="Q65" s="13"/>
      <x:c r="R65" s="13"/>
      <x:c r="S65" s="13"/>
      <x:c r="T65" s="15"/>
      <x:c r="U65" s="15"/>
      <x:c r="V65" s="13"/>
      <x:c r="W65" s="14" t="str">
        <x:f>IF(D65="","",IF(P65="Clôturée",IF(AND(A65&lt;&gt;"",B65&lt;&gt;"",ISNUMBER(C65),E65&lt;&gt;"",F65&lt;&gt;"",G65&lt;&gt;"",H65&lt;&gt;"",H65&lt;&gt;"À apprécier",J65&lt;&gt;"",ISNUMBER(O65),Q65&lt;&gt;"",R65="Satisfaisant",S65&lt;&gt;"",ISNUMBER(T65),ISNUMBER(U65),T65&gt;=O65,U65&gt;=T65),"Clôture documentée","Clôture incomplète"),IF(OR(A65="",B65="",C65="",E65="",F65="",G65="",H65="",H65="À apprécier",J65="",P65="",AND(M65="",N65="")),"À compléter","Ouvert")))</x:f>
      </x:c>
      <x:c r="X65" s="14" t="str">
        <x:f>IF(D65="","",IF(W65="Clôture documentée","Clôturée",IF(OR(AND(ISNUMBER(M65),M65&lt;TODAY()),AND(ISNUMBER(N65),N65&lt;TODAY())),"En retard",IF(AND(M65="",N65=""),"Échéance à définir","À suivre"))))</x:f>
      </x:c>
    </x:row>
    <x:row r="66" ht="42" customHeight="1">
      <x:c r="A66" s="13"/>
      <x:c r="B66" s="13"/>
      <x:c r="C66" s="15"/>
      <x:c r="D66" s="13"/>
      <x:c r="E66" s="13"/>
      <x:c r="F66" s="13"/>
      <x:c r="G66" s="13"/>
      <x:c r="H66" s="13"/>
      <x:c r="I66" s="13"/>
      <x:c r="J66" s="13"/>
      <x:c r="K66" s="13"/>
      <x:c r="L66" s="13"/>
      <x:c r="M66" s="15"/>
      <x:c r="N66" s="15"/>
      <x:c r="O66" s="15"/>
      <x:c r="P66" s="13"/>
      <x:c r="Q66" s="13"/>
      <x:c r="R66" s="13"/>
      <x:c r="S66" s="13"/>
      <x:c r="T66" s="15"/>
      <x:c r="U66" s="15"/>
      <x:c r="V66" s="13"/>
      <x:c r="W66" s="14" t="str">
        <x:f>IF(D66="","",IF(P66="Clôturée",IF(AND(A66&lt;&gt;"",B66&lt;&gt;"",ISNUMBER(C66),E66&lt;&gt;"",F66&lt;&gt;"",G66&lt;&gt;"",H66&lt;&gt;"",H66&lt;&gt;"À apprécier",J66&lt;&gt;"",ISNUMBER(O66),Q66&lt;&gt;"",R66="Satisfaisant",S66&lt;&gt;"",ISNUMBER(T66),ISNUMBER(U66),T66&gt;=O66,U66&gt;=T66),"Clôture documentée","Clôture incomplète"),IF(OR(A66="",B66="",C66="",E66="",F66="",G66="",H66="",H66="À apprécier",J66="",P66="",AND(M66="",N66="")),"À compléter","Ouvert")))</x:f>
      </x:c>
      <x:c r="X66" s="14" t="str">
        <x:f>IF(D66="","",IF(W66="Clôture documentée","Clôturée",IF(OR(AND(ISNUMBER(M66),M66&lt;TODAY()),AND(ISNUMBER(N66),N66&lt;TODAY())),"En retard",IF(AND(M66="",N66=""),"Échéance à définir","À suivre"))))</x:f>
      </x:c>
    </x:row>
    <x:row r="67" ht="42" customHeight="1">
      <x:c r="A67" s="13"/>
      <x:c r="B67" s="13"/>
      <x:c r="C67" s="15"/>
      <x:c r="D67" s="13"/>
      <x:c r="E67" s="13"/>
      <x:c r="F67" s="13"/>
      <x:c r="G67" s="13"/>
      <x:c r="H67" s="13"/>
      <x:c r="I67" s="13"/>
      <x:c r="J67" s="13"/>
      <x:c r="K67" s="13"/>
      <x:c r="L67" s="13"/>
      <x:c r="M67" s="15"/>
      <x:c r="N67" s="15"/>
      <x:c r="O67" s="15"/>
      <x:c r="P67" s="13"/>
      <x:c r="Q67" s="13"/>
      <x:c r="R67" s="13"/>
      <x:c r="S67" s="13"/>
      <x:c r="T67" s="15"/>
      <x:c r="U67" s="15"/>
      <x:c r="V67" s="13"/>
      <x:c r="W67" s="14" t="str">
        <x:f>IF(D67="","",IF(P67="Clôturée",IF(AND(A67&lt;&gt;"",B67&lt;&gt;"",ISNUMBER(C67),E67&lt;&gt;"",F67&lt;&gt;"",G67&lt;&gt;"",H67&lt;&gt;"",H67&lt;&gt;"À apprécier",J67&lt;&gt;"",ISNUMBER(O67),Q67&lt;&gt;"",R67="Satisfaisant",S67&lt;&gt;"",ISNUMBER(T67),ISNUMBER(U67),T67&gt;=O67,U67&gt;=T67),"Clôture documentée","Clôture incomplète"),IF(OR(A67="",B67="",C67="",E67="",F67="",G67="",H67="",H67="À apprécier",J67="",P67="",AND(M67="",N67="")),"À compléter","Ouvert")))</x:f>
      </x:c>
      <x:c r="X67" s="14" t="str">
        <x:f>IF(D67="","",IF(W67="Clôture documentée","Clôturée",IF(OR(AND(ISNUMBER(M67),M67&lt;TODAY()),AND(ISNUMBER(N67),N67&lt;TODAY())),"En retard",IF(AND(M67="",N67=""),"Échéance à définir","À suivre"))))</x:f>
      </x:c>
    </x:row>
    <x:row r="68" ht="42" customHeight="1">
      <x:c r="A68" s="13"/>
      <x:c r="B68" s="13"/>
      <x:c r="C68" s="15"/>
      <x:c r="D68" s="13"/>
      <x:c r="E68" s="13"/>
      <x:c r="F68" s="13"/>
      <x:c r="G68" s="13"/>
      <x:c r="H68" s="13"/>
      <x:c r="I68" s="13"/>
      <x:c r="J68" s="13"/>
      <x:c r="K68" s="13"/>
      <x:c r="L68" s="13"/>
      <x:c r="M68" s="15"/>
      <x:c r="N68" s="15"/>
      <x:c r="O68" s="15"/>
      <x:c r="P68" s="13"/>
      <x:c r="Q68" s="13"/>
      <x:c r="R68" s="13"/>
      <x:c r="S68" s="13"/>
      <x:c r="T68" s="15"/>
      <x:c r="U68" s="15"/>
      <x:c r="V68" s="13"/>
      <x:c r="W68" s="14" t="str">
        <x:f>IF(D68="","",IF(P68="Clôturée",IF(AND(A68&lt;&gt;"",B68&lt;&gt;"",ISNUMBER(C68),E68&lt;&gt;"",F68&lt;&gt;"",G68&lt;&gt;"",H68&lt;&gt;"",H68&lt;&gt;"À apprécier",J68&lt;&gt;"",ISNUMBER(O68),Q68&lt;&gt;"",R68="Satisfaisant",S68&lt;&gt;"",ISNUMBER(T68),ISNUMBER(U68),T68&gt;=O68,U68&gt;=T68),"Clôture documentée","Clôture incomplète"),IF(OR(A68="",B68="",C68="",E68="",F68="",G68="",H68="",H68="À apprécier",J68="",P68="",AND(M68="",N68="")),"À compléter","Ouvert")))</x:f>
      </x:c>
      <x:c r="X68" s="14" t="str">
        <x:f>IF(D68="","",IF(W68="Clôture documentée","Clôturée",IF(OR(AND(ISNUMBER(M68),M68&lt;TODAY()),AND(ISNUMBER(N68),N68&lt;TODAY())),"En retard",IF(AND(M68="",N68=""),"Échéance à définir","À suivre"))))</x:f>
      </x:c>
    </x:row>
    <x:row r="69" ht="42" customHeight="1">
      <x:c r="A69" s="13"/>
      <x:c r="B69" s="13"/>
      <x:c r="C69" s="15"/>
      <x:c r="D69" s="13"/>
      <x:c r="E69" s="13"/>
      <x:c r="F69" s="13"/>
      <x:c r="G69" s="13"/>
      <x:c r="H69" s="13"/>
      <x:c r="I69" s="13"/>
      <x:c r="J69" s="13"/>
      <x:c r="K69" s="13"/>
      <x:c r="L69" s="13"/>
      <x:c r="M69" s="15"/>
      <x:c r="N69" s="15"/>
      <x:c r="O69" s="15"/>
      <x:c r="P69" s="13"/>
      <x:c r="Q69" s="13"/>
      <x:c r="R69" s="13"/>
      <x:c r="S69" s="13"/>
      <x:c r="T69" s="15"/>
      <x:c r="U69" s="15"/>
      <x:c r="V69" s="13"/>
      <x:c r="W69" s="14" t="str">
        <x:f>IF(D69="","",IF(P69="Clôturée",IF(AND(A69&lt;&gt;"",B69&lt;&gt;"",ISNUMBER(C69),E69&lt;&gt;"",F69&lt;&gt;"",G69&lt;&gt;"",H69&lt;&gt;"",H69&lt;&gt;"À apprécier",J69&lt;&gt;"",ISNUMBER(O69),Q69&lt;&gt;"",R69="Satisfaisant",S69&lt;&gt;"",ISNUMBER(T69),ISNUMBER(U69),T69&gt;=O69,U69&gt;=T69),"Clôture documentée","Clôture incomplète"),IF(OR(A69="",B69="",C69="",E69="",F69="",G69="",H69="",H69="À apprécier",J69="",P69="",AND(M69="",N69="")),"À compléter","Ouvert")))</x:f>
      </x:c>
      <x:c r="X69" s="14" t="str">
        <x:f>IF(D69="","",IF(W69="Clôture documentée","Clôturée",IF(OR(AND(ISNUMBER(M69),M69&lt;TODAY()),AND(ISNUMBER(N69),N69&lt;TODAY())),"En retard",IF(AND(M69="",N69=""),"Échéance à définir","À suivre"))))</x:f>
      </x:c>
    </x:row>
    <x:row r="70" ht="42" customHeight="1">
      <x:c r="A70" s="13"/>
      <x:c r="B70" s="13"/>
      <x:c r="C70" s="15"/>
      <x:c r="D70" s="13"/>
      <x:c r="E70" s="13"/>
      <x:c r="F70" s="13"/>
      <x:c r="G70" s="13"/>
      <x:c r="H70" s="13"/>
      <x:c r="I70" s="13"/>
      <x:c r="J70" s="13"/>
      <x:c r="K70" s="13"/>
      <x:c r="L70" s="13"/>
      <x:c r="M70" s="15"/>
      <x:c r="N70" s="15"/>
      <x:c r="O70" s="15"/>
      <x:c r="P70" s="13"/>
      <x:c r="Q70" s="13"/>
      <x:c r="R70" s="13"/>
      <x:c r="S70" s="13"/>
      <x:c r="T70" s="15"/>
      <x:c r="U70" s="15"/>
      <x:c r="V70" s="13"/>
      <x:c r="W70" s="14" t="str">
        <x:f>IF(D70="","",IF(P70="Clôturée",IF(AND(A70&lt;&gt;"",B70&lt;&gt;"",ISNUMBER(C70),E70&lt;&gt;"",F70&lt;&gt;"",G70&lt;&gt;"",H70&lt;&gt;"",H70&lt;&gt;"À apprécier",J70&lt;&gt;"",ISNUMBER(O70),Q70&lt;&gt;"",R70="Satisfaisant",S70&lt;&gt;"",ISNUMBER(T70),ISNUMBER(U70),T70&gt;=O70,U70&gt;=T70),"Clôture documentée","Clôture incomplète"),IF(OR(A70="",B70="",C70="",E70="",F70="",G70="",H70="",H70="À apprécier",J70="",P70="",AND(M70="",N70="")),"À compléter","Ouvert")))</x:f>
      </x:c>
      <x:c r="X70" s="14" t="str">
        <x:f>IF(D70="","",IF(W70="Clôture documentée","Clôturée",IF(OR(AND(ISNUMBER(M70),M70&lt;TODAY()),AND(ISNUMBER(N70),N70&lt;TODAY())),"En retard",IF(AND(M70="",N70=""),"Échéance à définir","À suivre"))))</x:f>
      </x:c>
    </x:row>
    <x:row r="71" ht="42" customHeight="1">
      <x:c r="A71" s="13"/>
      <x:c r="B71" s="13"/>
      <x:c r="C71" s="15"/>
      <x:c r="D71" s="13"/>
      <x:c r="E71" s="13"/>
      <x:c r="F71" s="13"/>
      <x:c r="G71" s="13"/>
      <x:c r="H71" s="13"/>
      <x:c r="I71" s="13"/>
      <x:c r="J71" s="13"/>
      <x:c r="K71" s="13"/>
      <x:c r="L71" s="13"/>
      <x:c r="M71" s="15"/>
      <x:c r="N71" s="15"/>
      <x:c r="O71" s="15"/>
      <x:c r="P71" s="13"/>
      <x:c r="Q71" s="13"/>
      <x:c r="R71" s="13"/>
      <x:c r="S71" s="13"/>
      <x:c r="T71" s="15"/>
      <x:c r="U71" s="15"/>
      <x:c r="V71" s="13"/>
      <x:c r="W71" s="14" t="str">
        <x:f>IF(D71="","",IF(P71="Clôturée",IF(AND(A71&lt;&gt;"",B71&lt;&gt;"",ISNUMBER(C71),E71&lt;&gt;"",F71&lt;&gt;"",G71&lt;&gt;"",H71&lt;&gt;"",H71&lt;&gt;"À apprécier",J71&lt;&gt;"",ISNUMBER(O71),Q71&lt;&gt;"",R71="Satisfaisant",S71&lt;&gt;"",ISNUMBER(T71),ISNUMBER(U71),T71&gt;=O71,U71&gt;=T71),"Clôture documentée","Clôture incomplète"),IF(OR(A71="",B71="",C71="",E71="",F71="",G71="",H71="",H71="À apprécier",J71="",P71="",AND(M71="",N71="")),"À compléter","Ouvert")))</x:f>
      </x:c>
      <x:c r="X71" s="14" t="str">
        <x:f>IF(D71="","",IF(W71="Clôture documentée","Clôturée",IF(OR(AND(ISNUMBER(M71),M71&lt;TODAY()),AND(ISNUMBER(N71),N71&lt;TODAY())),"En retard",IF(AND(M71="",N71=""),"Échéance à définir","À suivre"))))</x:f>
      </x:c>
    </x:row>
    <x:row r="72" ht="42" customHeight="1">
      <x:c r="A72" s="13"/>
      <x:c r="B72" s="13"/>
      <x:c r="C72" s="15"/>
      <x:c r="D72" s="13"/>
      <x:c r="E72" s="13"/>
      <x:c r="F72" s="13"/>
      <x:c r="G72" s="13"/>
      <x:c r="H72" s="13"/>
      <x:c r="I72" s="13"/>
      <x:c r="J72" s="13"/>
      <x:c r="K72" s="13"/>
      <x:c r="L72" s="13"/>
      <x:c r="M72" s="15"/>
      <x:c r="N72" s="15"/>
      <x:c r="O72" s="15"/>
      <x:c r="P72" s="13"/>
      <x:c r="Q72" s="13"/>
      <x:c r="R72" s="13"/>
      <x:c r="S72" s="13"/>
      <x:c r="T72" s="15"/>
      <x:c r="U72" s="15"/>
      <x:c r="V72" s="13"/>
      <x:c r="W72" s="14" t="str">
        <x:f>IF(D72="","",IF(P72="Clôturée",IF(AND(A72&lt;&gt;"",B72&lt;&gt;"",ISNUMBER(C72),E72&lt;&gt;"",F72&lt;&gt;"",G72&lt;&gt;"",H72&lt;&gt;"",H72&lt;&gt;"À apprécier",J72&lt;&gt;"",ISNUMBER(O72),Q72&lt;&gt;"",R72="Satisfaisant",S72&lt;&gt;"",ISNUMBER(T72),ISNUMBER(U72),T72&gt;=O72,U72&gt;=T72),"Clôture documentée","Clôture incomplète"),IF(OR(A72="",B72="",C72="",E72="",F72="",G72="",H72="",H72="À apprécier",J72="",P72="",AND(M72="",N72="")),"À compléter","Ouvert")))</x:f>
      </x:c>
      <x:c r="X72" s="14" t="str">
        <x:f>IF(D72="","",IF(W72="Clôture documentée","Clôturée",IF(OR(AND(ISNUMBER(M72),M72&lt;TODAY()),AND(ISNUMBER(N72),N72&lt;TODAY())),"En retard",IF(AND(M72="",N72=""),"Échéance à définir","À suivre"))))</x:f>
      </x:c>
    </x:row>
    <x:row r="73" ht="42" customHeight="1">
      <x:c r="A73" s="13"/>
      <x:c r="B73" s="13"/>
      <x:c r="C73" s="15"/>
      <x:c r="D73" s="13"/>
      <x:c r="E73" s="13"/>
      <x:c r="F73" s="13"/>
      <x:c r="G73" s="13"/>
      <x:c r="H73" s="13"/>
      <x:c r="I73" s="13"/>
      <x:c r="J73" s="13"/>
      <x:c r="K73" s="13"/>
      <x:c r="L73" s="13"/>
      <x:c r="M73" s="15"/>
      <x:c r="N73" s="15"/>
      <x:c r="O73" s="15"/>
      <x:c r="P73" s="13"/>
      <x:c r="Q73" s="13"/>
      <x:c r="R73" s="13"/>
      <x:c r="S73" s="13"/>
      <x:c r="T73" s="15"/>
      <x:c r="U73" s="15"/>
      <x:c r="V73" s="13"/>
      <x:c r="W73" s="14" t="str">
        <x:f>IF(D73="","",IF(P73="Clôturée",IF(AND(A73&lt;&gt;"",B73&lt;&gt;"",ISNUMBER(C73),E73&lt;&gt;"",F73&lt;&gt;"",G73&lt;&gt;"",H73&lt;&gt;"",H73&lt;&gt;"À apprécier",J73&lt;&gt;"",ISNUMBER(O73),Q73&lt;&gt;"",R73="Satisfaisant",S73&lt;&gt;"",ISNUMBER(T73),ISNUMBER(U73),T73&gt;=O73,U73&gt;=T73),"Clôture documentée","Clôture incomplète"),IF(OR(A73="",B73="",C73="",E73="",F73="",G73="",H73="",H73="À apprécier",J73="",P73="",AND(M73="",N73="")),"À compléter","Ouvert")))</x:f>
      </x:c>
      <x:c r="X73" s="14" t="str">
        <x:f>IF(D73="","",IF(W73="Clôture documentée","Clôturée",IF(OR(AND(ISNUMBER(M73),M73&lt;TODAY()),AND(ISNUMBER(N73),N73&lt;TODAY())),"En retard",IF(AND(M73="",N73=""),"Échéance à définir","À suivre"))))</x:f>
      </x:c>
    </x:row>
    <x:row r="74" ht="42" customHeight="1">
      <x:c r="A74" s="13"/>
      <x:c r="B74" s="13"/>
      <x:c r="C74" s="15"/>
      <x:c r="D74" s="13"/>
      <x:c r="E74" s="13"/>
      <x:c r="F74" s="13"/>
      <x:c r="G74" s="13"/>
      <x:c r="H74" s="13"/>
      <x:c r="I74" s="13"/>
      <x:c r="J74" s="13"/>
      <x:c r="K74" s="13"/>
      <x:c r="L74" s="13"/>
      <x:c r="M74" s="15"/>
      <x:c r="N74" s="15"/>
      <x:c r="O74" s="15"/>
      <x:c r="P74" s="13"/>
      <x:c r="Q74" s="13"/>
      <x:c r="R74" s="13"/>
      <x:c r="S74" s="13"/>
      <x:c r="T74" s="15"/>
      <x:c r="U74" s="15"/>
      <x:c r="V74" s="13"/>
      <x:c r="W74" s="14" t="str">
        <x:f>IF(D74="","",IF(P74="Clôturée",IF(AND(A74&lt;&gt;"",B74&lt;&gt;"",ISNUMBER(C74),E74&lt;&gt;"",F74&lt;&gt;"",G74&lt;&gt;"",H74&lt;&gt;"",H74&lt;&gt;"À apprécier",J74&lt;&gt;"",ISNUMBER(O74),Q74&lt;&gt;"",R74="Satisfaisant",S74&lt;&gt;"",ISNUMBER(T74),ISNUMBER(U74),T74&gt;=O74,U74&gt;=T74),"Clôture documentée","Clôture incomplète"),IF(OR(A74="",B74="",C74="",E74="",F74="",G74="",H74="",H74="À apprécier",J74="",P74="",AND(M74="",N74="")),"À compléter","Ouvert")))</x:f>
      </x:c>
      <x:c r="X74" s="14" t="str">
        <x:f>IF(D74="","",IF(W74="Clôture documentée","Clôturée",IF(OR(AND(ISNUMBER(M74),M74&lt;TODAY()),AND(ISNUMBER(N74),N74&lt;TODAY())),"En retard",IF(AND(M74="",N74=""),"Échéance à définir","À suivre"))))</x:f>
      </x:c>
    </x:row>
    <x:row r="75" ht="42" customHeight="1">
      <x:c r="A75" s="13"/>
      <x:c r="B75" s="13"/>
      <x:c r="C75" s="15"/>
      <x:c r="D75" s="13"/>
      <x:c r="E75" s="13"/>
      <x:c r="F75" s="13"/>
      <x:c r="G75" s="13"/>
      <x:c r="H75" s="13"/>
      <x:c r="I75" s="13"/>
      <x:c r="J75" s="13"/>
      <x:c r="K75" s="13"/>
      <x:c r="L75" s="13"/>
      <x:c r="M75" s="15"/>
      <x:c r="N75" s="15"/>
      <x:c r="O75" s="15"/>
      <x:c r="P75" s="13"/>
      <x:c r="Q75" s="13"/>
      <x:c r="R75" s="13"/>
      <x:c r="S75" s="13"/>
      <x:c r="T75" s="15"/>
      <x:c r="U75" s="15"/>
      <x:c r="V75" s="13"/>
      <x:c r="W75" s="14" t="str">
        <x:f>IF(D75="","",IF(P75="Clôturée",IF(AND(A75&lt;&gt;"",B75&lt;&gt;"",ISNUMBER(C75),E75&lt;&gt;"",F75&lt;&gt;"",G75&lt;&gt;"",H75&lt;&gt;"",H75&lt;&gt;"À apprécier",J75&lt;&gt;"",ISNUMBER(O75),Q75&lt;&gt;"",R75="Satisfaisant",S75&lt;&gt;"",ISNUMBER(T75),ISNUMBER(U75),T75&gt;=O75,U75&gt;=T75),"Clôture documentée","Clôture incomplète"),IF(OR(A75="",B75="",C75="",E75="",F75="",G75="",H75="",H75="À apprécier",J75="",P75="",AND(M75="",N75="")),"À compléter","Ouvert")))</x:f>
      </x:c>
      <x:c r="X75" s="14" t="str">
        <x:f>IF(D75="","",IF(W75="Clôture documentée","Clôturée",IF(OR(AND(ISNUMBER(M75),M75&lt;TODAY()),AND(ISNUMBER(N75),N75&lt;TODAY())),"En retard",IF(AND(M75="",N75=""),"Échéance à définir","À suivre"))))</x:f>
      </x:c>
    </x:row>
    <x:row r="76" ht="42" customHeight="1">
      <x:c r="A76" s="13"/>
      <x:c r="B76" s="13"/>
      <x:c r="C76" s="15"/>
      <x:c r="D76" s="13"/>
      <x:c r="E76" s="13"/>
      <x:c r="F76" s="13"/>
      <x:c r="G76" s="13"/>
      <x:c r="H76" s="13"/>
      <x:c r="I76" s="13"/>
      <x:c r="J76" s="13"/>
      <x:c r="K76" s="13"/>
      <x:c r="L76" s="13"/>
      <x:c r="M76" s="15"/>
      <x:c r="N76" s="15"/>
      <x:c r="O76" s="15"/>
      <x:c r="P76" s="13"/>
      <x:c r="Q76" s="13"/>
      <x:c r="R76" s="13"/>
      <x:c r="S76" s="13"/>
      <x:c r="T76" s="15"/>
      <x:c r="U76" s="15"/>
      <x:c r="V76" s="13"/>
      <x:c r="W76" s="14" t="str">
        <x:f>IF(D76="","",IF(P76="Clôturée",IF(AND(A76&lt;&gt;"",B76&lt;&gt;"",ISNUMBER(C76),E76&lt;&gt;"",F76&lt;&gt;"",G76&lt;&gt;"",H76&lt;&gt;"",H76&lt;&gt;"À apprécier",J76&lt;&gt;"",ISNUMBER(O76),Q76&lt;&gt;"",R76="Satisfaisant",S76&lt;&gt;"",ISNUMBER(T76),ISNUMBER(U76),T76&gt;=O76,U76&gt;=T76),"Clôture documentée","Clôture incomplète"),IF(OR(A76="",B76="",C76="",E76="",F76="",G76="",H76="",H76="À apprécier",J76="",P76="",AND(M76="",N76="")),"À compléter","Ouvert")))</x:f>
      </x:c>
      <x:c r="X76" s="14" t="str">
        <x:f>IF(D76="","",IF(W76="Clôture documentée","Clôturée",IF(OR(AND(ISNUMBER(M76),M76&lt;TODAY()),AND(ISNUMBER(N76),N76&lt;TODAY())),"En retard",IF(AND(M76="",N76=""),"Échéance à définir","À suivre"))))</x:f>
      </x:c>
    </x:row>
    <x:row r="77" ht="42" customHeight="1">
      <x:c r="A77" s="13"/>
      <x:c r="B77" s="13"/>
      <x:c r="C77" s="15"/>
      <x:c r="D77" s="13"/>
      <x:c r="E77" s="13"/>
      <x:c r="F77" s="13"/>
      <x:c r="G77" s="13"/>
      <x:c r="H77" s="13"/>
      <x:c r="I77" s="13"/>
      <x:c r="J77" s="13"/>
      <x:c r="K77" s="13"/>
      <x:c r="L77" s="13"/>
      <x:c r="M77" s="15"/>
      <x:c r="N77" s="15"/>
      <x:c r="O77" s="15"/>
      <x:c r="P77" s="13"/>
      <x:c r="Q77" s="13"/>
      <x:c r="R77" s="13"/>
      <x:c r="S77" s="13"/>
      <x:c r="T77" s="15"/>
      <x:c r="U77" s="15"/>
      <x:c r="V77" s="13"/>
      <x:c r="W77" s="14" t="str">
        <x:f>IF(D77="","",IF(P77="Clôturée",IF(AND(A77&lt;&gt;"",B77&lt;&gt;"",ISNUMBER(C77),E77&lt;&gt;"",F77&lt;&gt;"",G77&lt;&gt;"",H77&lt;&gt;"",H77&lt;&gt;"À apprécier",J77&lt;&gt;"",ISNUMBER(O77),Q77&lt;&gt;"",R77="Satisfaisant",S77&lt;&gt;"",ISNUMBER(T77),ISNUMBER(U77),T77&gt;=O77,U77&gt;=T77),"Clôture documentée","Clôture incomplète"),IF(OR(A77="",B77="",C77="",E77="",F77="",G77="",H77="",H77="À apprécier",J77="",P77="",AND(M77="",N77="")),"À compléter","Ouvert")))</x:f>
      </x:c>
      <x:c r="X77" s="14" t="str">
        <x:f>IF(D77="","",IF(W77="Clôture documentée","Clôturée",IF(OR(AND(ISNUMBER(M77),M77&lt;TODAY()),AND(ISNUMBER(N77),N77&lt;TODAY())),"En retard",IF(AND(M77="",N77=""),"Échéance à définir","À suivre"))))</x:f>
      </x:c>
    </x:row>
    <x:row r="78" ht="42" customHeight="1">
      <x:c r="A78" s="13"/>
      <x:c r="B78" s="13"/>
      <x:c r="C78" s="15"/>
      <x:c r="D78" s="13"/>
      <x:c r="E78" s="13"/>
      <x:c r="F78" s="13"/>
      <x:c r="G78" s="13"/>
      <x:c r="H78" s="13"/>
      <x:c r="I78" s="13"/>
      <x:c r="J78" s="13"/>
      <x:c r="K78" s="13"/>
      <x:c r="L78" s="13"/>
      <x:c r="M78" s="15"/>
      <x:c r="N78" s="15"/>
      <x:c r="O78" s="15"/>
      <x:c r="P78" s="13"/>
      <x:c r="Q78" s="13"/>
      <x:c r="R78" s="13"/>
      <x:c r="S78" s="13"/>
      <x:c r="T78" s="15"/>
      <x:c r="U78" s="15"/>
      <x:c r="V78" s="13"/>
      <x:c r="W78" s="14" t="str">
        <x:f>IF(D78="","",IF(P78="Clôturée",IF(AND(A78&lt;&gt;"",B78&lt;&gt;"",ISNUMBER(C78),E78&lt;&gt;"",F78&lt;&gt;"",G78&lt;&gt;"",H78&lt;&gt;"",H78&lt;&gt;"À apprécier",J78&lt;&gt;"",ISNUMBER(O78),Q78&lt;&gt;"",R78="Satisfaisant",S78&lt;&gt;"",ISNUMBER(T78),ISNUMBER(U78),T78&gt;=O78,U78&gt;=T78),"Clôture documentée","Clôture incomplète"),IF(OR(A78="",B78="",C78="",E78="",F78="",G78="",H78="",H78="À apprécier",J78="",P78="",AND(M78="",N78="")),"À compléter","Ouvert")))</x:f>
      </x:c>
      <x:c r="X78" s="14" t="str">
        <x:f>IF(D78="","",IF(W78="Clôture documentée","Clôturée",IF(OR(AND(ISNUMBER(M78),M78&lt;TODAY()),AND(ISNUMBER(N78),N78&lt;TODAY())),"En retard",IF(AND(M78="",N78=""),"Échéance à définir","À suivre"))))</x:f>
      </x:c>
    </x:row>
    <x:row r="79" ht="42" customHeight="1">
      <x:c r="A79" s="13"/>
      <x:c r="B79" s="13"/>
      <x:c r="C79" s="15"/>
      <x:c r="D79" s="13"/>
      <x:c r="E79" s="13"/>
      <x:c r="F79" s="13"/>
      <x:c r="G79" s="13"/>
      <x:c r="H79" s="13"/>
      <x:c r="I79" s="13"/>
      <x:c r="J79" s="13"/>
      <x:c r="K79" s="13"/>
      <x:c r="L79" s="13"/>
      <x:c r="M79" s="15"/>
      <x:c r="N79" s="15"/>
      <x:c r="O79" s="15"/>
      <x:c r="P79" s="13"/>
      <x:c r="Q79" s="13"/>
      <x:c r="R79" s="13"/>
      <x:c r="S79" s="13"/>
      <x:c r="T79" s="15"/>
      <x:c r="U79" s="15"/>
      <x:c r="V79" s="13"/>
      <x:c r="W79" s="14" t="str">
        <x:f>IF(D79="","",IF(P79="Clôturée",IF(AND(A79&lt;&gt;"",B79&lt;&gt;"",ISNUMBER(C79),E79&lt;&gt;"",F79&lt;&gt;"",G79&lt;&gt;"",H79&lt;&gt;"",H79&lt;&gt;"À apprécier",J79&lt;&gt;"",ISNUMBER(O79),Q79&lt;&gt;"",R79="Satisfaisant",S79&lt;&gt;"",ISNUMBER(T79),ISNUMBER(U79),T79&gt;=O79,U79&gt;=T79),"Clôture documentée","Clôture incomplète"),IF(OR(A79="",B79="",C79="",E79="",F79="",G79="",H79="",H79="À apprécier",J79="",P79="",AND(M79="",N79="")),"À compléter","Ouvert")))</x:f>
      </x:c>
      <x:c r="X79" s="14" t="str">
        <x:f>IF(D79="","",IF(W79="Clôture documentée","Clôturée",IF(OR(AND(ISNUMBER(M79),M79&lt;TODAY()),AND(ISNUMBER(N79),N79&lt;TODAY())),"En retard",IF(AND(M79="",N79=""),"Échéance à définir","À suivre"))))</x:f>
      </x:c>
    </x:row>
    <x:row r="80" ht="42" customHeight="1">
      <x:c r="A80" s="13"/>
      <x:c r="B80" s="13"/>
      <x:c r="C80" s="15"/>
      <x:c r="D80" s="13"/>
      <x:c r="E80" s="13"/>
      <x:c r="F80" s="13"/>
      <x:c r="G80" s="13"/>
      <x:c r="H80" s="13"/>
      <x:c r="I80" s="13"/>
      <x:c r="J80" s="13"/>
      <x:c r="K80" s="13"/>
      <x:c r="L80" s="13"/>
      <x:c r="M80" s="15"/>
      <x:c r="N80" s="15"/>
      <x:c r="O80" s="15"/>
      <x:c r="P80" s="13"/>
      <x:c r="Q80" s="13"/>
      <x:c r="R80" s="13"/>
      <x:c r="S80" s="13"/>
      <x:c r="T80" s="15"/>
      <x:c r="U80" s="15"/>
      <x:c r="V80" s="13"/>
      <x:c r="W80" s="14" t="str">
        <x:f>IF(D80="","",IF(P80="Clôturée",IF(AND(A80&lt;&gt;"",B80&lt;&gt;"",ISNUMBER(C80),E80&lt;&gt;"",F80&lt;&gt;"",G80&lt;&gt;"",H80&lt;&gt;"",H80&lt;&gt;"À apprécier",J80&lt;&gt;"",ISNUMBER(O80),Q80&lt;&gt;"",R80="Satisfaisant",S80&lt;&gt;"",ISNUMBER(T80),ISNUMBER(U80),T80&gt;=O80,U80&gt;=T80),"Clôture documentée","Clôture incomplète"),IF(OR(A80="",B80="",C80="",E80="",F80="",G80="",H80="",H80="À apprécier",J80="",P80="",AND(M80="",N80="")),"À compléter","Ouvert")))</x:f>
      </x:c>
      <x:c r="X80" s="14" t="str">
        <x:f>IF(D80="","",IF(W80="Clôture documentée","Clôturée",IF(OR(AND(ISNUMBER(M80),M80&lt;TODAY()),AND(ISNUMBER(N80),N80&lt;TODAY())),"En retard",IF(AND(M80="",N80=""),"Échéance à définir","À suivre"))))</x:f>
      </x:c>
    </x:row>
    <x:row r="81" ht="42" customHeight="1">
      <x:c r="A81" s="13"/>
      <x:c r="B81" s="13"/>
      <x:c r="C81" s="15"/>
      <x:c r="D81" s="13"/>
      <x:c r="E81" s="13"/>
      <x:c r="F81" s="13"/>
      <x:c r="G81" s="13"/>
      <x:c r="H81" s="13"/>
      <x:c r="I81" s="13"/>
      <x:c r="J81" s="13"/>
      <x:c r="K81" s="13"/>
      <x:c r="L81" s="13"/>
      <x:c r="M81" s="15"/>
      <x:c r="N81" s="15"/>
      <x:c r="O81" s="15"/>
      <x:c r="P81" s="13"/>
      <x:c r="Q81" s="13"/>
      <x:c r="R81" s="13"/>
      <x:c r="S81" s="13"/>
      <x:c r="T81" s="15"/>
      <x:c r="U81" s="15"/>
      <x:c r="V81" s="13"/>
      <x:c r="W81" s="14" t="str">
        <x:f>IF(D81="","",IF(P81="Clôturée",IF(AND(A81&lt;&gt;"",B81&lt;&gt;"",ISNUMBER(C81),E81&lt;&gt;"",F81&lt;&gt;"",G81&lt;&gt;"",H81&lt;&gt;"",H81&lt;&gt;"À apprécier",J81&lt;&gt;"",ISNUMBER(O81),Q81&lt;&gt;"",R81="Satisfaisant",S81&lt;&gt;"",ISNUMBER(T81),ISNUMBER(U81),T81&gt;=O81,U81&gt;=T81),"Clôture documentée","Clôture incomplète"),IF(OR(A81="",B81="",C81="",E81="",F81="",G81="",H81="",H81="À apprécier",J81="",P81="",AND(M81="",N81="")),"À compléter","Ouvert")))</x:f>
      </x:c>
      <x:c r="X81" s="14" t="str">
        <x:f>IF(D81="","",IF(W81="Clôture documentée","Clôturée",IF(OR(AND(ISNUMBER(M81),M81&lt;TODAY()),AND(ISNUMBER(N81),N81&lt;TODAY())),"En retard",IF(AND(M81="",N81=""),"Échéance à définir","À suivre"))))</x:f>
      </x:c>
    </x:row>
    <x:row r="82" ht="42" customHeight="1">
      <x:c r="A82" s="13"/>
      <x:c r="B82" s="13"/>
      <x:c r="C82" s="15"/>
      <x:c r="D82" s="13"/>
      <x:c r="E82" s="13"/>
      <x:c r="F82" s="13"/>
      <x:c r="G82" s="13"/>
      <x:c r="H82" s="13"/>
      <x:c r="I82" s="13"/>
      <x:c r="J82" s="13"/>
      <x:c r="K82" s="13"/>
      <x:c r="L82" s="13"/>
      <x:c r="M82" s="15"/>
      <x:c r="N82" s="15"/>
      <x:c r="O82" s="15"/>
      <x:c r="P82" s="13"/>
      <x:c r="Q82" s="13"/>
      <x:c r="R82" s="13"/>
      <x:c r="S82" s="13"/>
      <x:c r="T82" s="15"/>
      <x:c r="U82" s="15"/>
      <x:c r="V82" s="13"/>
      <x:c r="W82" s="14" t="str">
        <x:f>IF(D82="","",IF(P82="Clôturée",IF(AND(A82&lt;&gt;"",B82&lt;&gt;"",ISNUMBER(C82),E82&lt;&gt;"",F82&lt;&gt;"",G82&lt;&gt;"",H82&lt;&gt;"",H82&lt;&gt;"À apprécier",J82&lt;&gt;"",ISNUMBER(O82),Q82&lt;&gt;"",R82="Satisfaisant",S82&lt;&gt;"",ISNUMBER(T82),ISNUMBER(U82),T82&gt;=O82,U82&gt;=T82),"Clôture documentée","Clôture incomplète"),IF(OR(A82="",B82="",C82="",E82="",F82="",G82="",H82="",H82="À apprécier",J82="",P82="",AND(M82="",N82="")),"À compléter","Ouvert")))</x:f>
      </x:c>
      <x:c r="X82" s="14" t="str">
        <x:f>IF(D82="","",IF(W82="Clôture documentée","Clôturée",IF(OR(AND(ISNUMBER(M82),M82&lt;TODAY()),AND(ISNUMBER(N82),N82&lt;TODAY())),"En retard",IF(AND(M82="",N82=""),"Échéance à définir","À suivre"))))</x:f>
      </x:c>
    </x:row>
    <x:row r="83" ht="42" customHeight="1">
      <x:c r="A83" s="13"/>
      <x:c r="B83" s="13"/>
      <x:c r="C83" s="15"/>
      <x:c r="D83" s="13"/>
      <x:c r="E83" s="13"/>
      <x:c r="F83" s="13"/>
      <x:c r="G83" s="13"/>
      <x:c r="H83" s="13"/>
      <x:c r="I83" s="13"/>
      <x:c r="J83" s="13"/>
      <x:c r="K83" s="13"/>
      <x:c r="L83" s="13"/>
      <x:c r="M83" s="15"/>
      <x:c r="N83" s="15"/>
      <x:c r="O83" s="15"/>
      <x:c r="P83" s="13"/>
      <x:c r="Q83" s="13"/>
      <x:c r="R83" s="13"/>
      <x:c r="S83" s="13"/>
      <x:c r="T83" s="15"/>
      <x:c r="U83" s="15"/>
      <x:c r="V83" s="13"/>
      <x:c r="W83" s="14" t="str">
        <x:f>IF(D83="","",IF(P83="Clôturée",IF(AND(A83&lt;&gt;"",B83&lt;&gt;"",ISNUMBER(C83),E83&lt;&gt;"",F83&lt;&gt;"",G83&lt;&gt;"",H83&lt;&gt;"",H83&lt;&gt;"À apprécier",J83&lt;&gt;"",ISNUMBER(O83),Q83&lt;&gt;"",R83="Satisfaisant",S83&lt;&gt;"",ISNUMBER(T83),ISNUMBER(U83),T83&gt;=O83,U83&gt;=T83),"Clôture documentée","Clôture incomplète"),IF(OR(A83="",B83="",C83="",E83="",F83="",G83="",H83="",H83="À apprécier",J83="",P83="",AND(M83="",N83="")),"À compléter","Ouvert")))</x:f>
      </x:c>
      <x:c r="X83" s="14" t="str">
        <x:f>IF(D83="","",IF(W83="Clôture documentée","Clôturée",IF(OR(AND(ISNUMBER(M83),M83&lt;TODAY()),AND(ISNUMBER(N83),N83&lt;TODAY())),"En retard",IF(AND(M83="",N83=""),"Échéance à définir","À suivre"))))</x:f>
      </x:c>
    </x:row>
    <x:row r="84" ht="42" customHeight="1">
      <x:c r="A84" s="13"/>
      <x:c r="B84" s="13"/>
      <x:c r="C84" s="15"/>
      <x:c r="D84" s="13"/>
      <x:c r="E84" s="13"/>
      <x:c r="F84" s="13"/>
      <x:c r="G84" s="13"/>
      <x:c r="H84" s="13"/>
      <x:c r="I84" s="13"/>
      <x:c r="J84" s="13"/>
      <x:c r="K84" s="13"/>
      <x:c r="L84" s="13"/>
      <x:c r="M84" s="15"/>
      <x:c r="N84" s="15"/>
      <x:c r="O84" s="15"/>
      <x:c r="P84" s="13"/>
      <x:c r="Q84" s="13"/>
      <x:c r="R84" s="13"/>
      <x:c r="S84" s="13"/>
      <x:c r="T84" s="15"/>
      <x:c r="U84" s="15"/>
      <x:c r="V84" s="13"/>
      <x:c r="W84" s="14" t="str">
        <x:f>IF(D84="","",IF(P84="Clôturée",IF(AND(A84&lt;&gt;"",B84&lt;&gt;"",ISNUMBER(C84),E84&lt;&gt;"",F84&lt;&gt;"",G84&lt;&gt;"",H84&lt;&gt;"",H84&lt;&gt;"À apprécier",J84&lt;&gt;"",ISNUMBER(O84),Q84&lt;&gt;"",R84="Satisfaisant",S84&lt;&gt;"",ISNUMBER(T84),ISNUMBER(U84),T84&gt;=O84,U84&gt;=T84),"Clôture documentée","Clôture incomplète"),IF(OR(A84="",B84="",C84="",E84="",F84="",G84="",H84="",H84="À apprécier",J84="",P84="",AND(M84="",N84="")),"À compléter","Ouvert")))</x:f>
      </x:c>
      <x:c r="X84" s="14" t="str">
        <x:f>IF(D84="","",IF(W84="Clôture documentée","Clôturée",IF(OR(AND(ISNUMBER(M84),M84&lt;TODAY()),AND(ISNUMBER(N84),N84&lt;TODAY())),"En retard",IF(AND(M84="",N84=""),"Échéance à définir","À suivre"))))</x:f>
      </x:c>
    </x:row>
    <x:row r="85" ht="42" customHeight="1">
      <x:c r="A85" s="13"/>
      <x:c r="B85" s="13"/>
      <x:c r="C85" s="15"/>
      <x:c r="D85" s="13"/>
      <x:c r="E85" s="13"/>
      <x:c r="F85" s="13"/>
      <x:c r="G85" s="13"/>
      <x:c r="H85" s="13"/>
      <x:c r="I85" s="13"/>
      <x:c r="J85" s="13"/>
      <x:c r="K85" s="13"/>
      <x:c r="L85" s="13"/>
      <x:c r="M85" s="15"/>
      <x:c r="N85" s="15"/>
      <x:c r="O85" s="15"/>
      <x:c r="P85" s="13"/>
      <x:c r="Q85" s="13"/>
      <x:c r="R85" s="13"/>
      <x:c r="S85" s="13"/>
      <x:c r="T85" s="15"/>
      <x:c r="U85" s="15"/>
      <x:c r="V85" s="13"/>
      <x:c r="W85" s="14" t="str">
        <x:f>IF(D85="","",IF(P85="Clôturée",IF(AND(A85&lt;&gt;"",B85&lt;&gt;"",ISNUMBER(C85),E85&lt;&gt;"",F85&lt;&gt;"",G85&lt;&gt;"",H85&lt;&gt;"",H85&lt;&gt;"À apprécier",J85&lt;&gt;"",ISNUMBER(O85),Q85&lt;&gt;"",R85="Satisfaisant",S85&lt;&gt;"",ISNUMBER(T85),ISNUMBER(U85),T85&gt;=O85,U85&gt;=T85),"Clôture documentée","Clôture incomplète"),IF(OR(A85="",B85="",C85="",E85="",F85="",G85="",H85="",H85="À apprécier",J85="",P85="",AND(M85="",N85="")),"À compléter","Ouvert")))</x:f>
      </x:c>
      <x:c r="X85" s="14" t="str">
        <x:f>IF(D85="","",IF(W85="Clôture documentée","Clôturée",IF(OR(AND(ISNUMBER(M85),M85&lt;TODAY()),AND(ISNUMBER(N85),N85&lt;TODAY())),"En retard",IF(AND(M85="",N85=""),"Échéance à définir","À suivre"))))</x:f>
      </x:c>
    </x:row>
    <x:row r="86" ht="42" customHeight="1">
      <x:c r="A86" s="13"/>
      <x:c r="B86" s="13"/>
      <x:c r="C86" s="15"/>
      <x:c r="D86" s="13"/>
      <x:c r="E86" s="13"/>
      <x:c r="F86" s="13"/>
      <x:c r="G86" s="13"/>
      <x:c r="H86" s="13"/>
      <x:c r="I86" s="13"/>
      <x:c r="J86" s="13"/>
      <x:c r="K86" s="13"/>
      <x:c r="L86" s="13"/>
      <x:c r="M86" s="15"/>
      <x:c r="N86" s="15"/>
      <x:c r="O86" s="15"/>
      <x:c r="P86" s="13"/>
      <x:c r="Q86" s="13"/>
      <x:c r="R86" s="13"/>
      <x:c r="S86" s="13"/>
      <x:c r="T86" s="15"/>
      <x:c r="U86" s="15"/>
      <x:c r="V86" s="13"/>
      <x:c r="W86" s="14" t="str">
        <x:f>IF(D86="","",IF(P86="Clôturée",IF(AND(A86&lt;&gt;"",B86&lt;&gt;"",ISNUMBER(C86),E86&lt;&gt;"",F86&lt;&gt;"",G86&lt;&gt;"",H86&lt;&gt;"",H86&lt;&gt;"À apprécier",J86&lt;&gt;"",ISNUMBER(O86),Q86&lt;&gt;"",R86="Satisfaisant",S86&lt;&gt;"",ISNUMBER(T86),ISNUMBER(U86),T86&gt;=O86,U86&gt;=T86),"Clôture documentée","Clôture incomplète"),IF(OR(A86="",B86="",C86="",E86="",F86="",G86="",H86="",H86="À apprécier",J86="",P86="",AND(M86="",N86="")),"À compléter","Ouvert")))</x:f>
      </x:c>
      <x:c r="X86" s="14" t="str">
        <x:f>IF(D86="","",IF(W86="Clôture documentée","Clôturée",IF(OR(AND(ISNUMBER(M86),M86&lt;TODAY()),AND(ISNUMBER(N86),N86&lt;TODAY())),"En retard",IF(AND(M86="",N86=""),"Échéance à définir","À suivre"))))</x:f>
      </x:c>
    </x:row>
    <x:row r="87" ht="42" customHeight="1">
      <x:c r="A87" s="13"/>
      <x:c r="B87" s="13"/>
      <x:c r="C87" s="15"/>
      <x:c r="D87" s="13"/>
      <x:c r="E87" s="13"/>
      <x:c r="F87" s="13"/>
      <x:c r="G87" s="13"/>
      <x:c r="H87" s="13"/>
      <x:c r="I87" s="13"/>
      <x:c r="J87" s="13"/>
      <x:c r="K87" s="13"/>
      <x:c r="L87" s="13"/>
      <x:c r="M87" s="15"/>
      <x:c r="N87" s="15"/>
      <x:c r="O87" s="15"/>
      <x:c r="P87" s="13"/>
      <x:c r="Q87" s="13"/>
      <x:c r="R87" s="13"/>
      <x:c r="S87" s="13"/>
      <x:c r="T87" s="15"/>
      <x:c r="U87" s="15"/>
      <x:c r="V87" s="13"/>
      <x:c r="W87" s="14" t="str">
        <x:f>IF(D87="","",IF(P87="Clôturée",IF(AND(A87&lt;&gt;"",B87&lt;&gt;"",ISNUMBER(C87),E87&lt;&gt;"",F87&lt;&gt;"",G87&lt;&gt;"",H87&lt;&gt;"",H87&lt;&gt;"À apprécier",J87&lt;&gt;"",ISNUMBER(O87),Q87&lt;&gt;"",R87="Satisfaisant",S87&lt;&gt;"",ISNUMBER(T87),ISNUMBER(U87),T87&gt;=O87,U87&gt;=T87),"Clôture documentée","Clôture incomplète"),IF(OR(A87="",B87="",C87="",E87="",F87="",G87="",H87="",H87="À apprécier",J87="",P87="",AND(M87="",N87="")),"À compléter","Ouvert")))</x:f>
      </x:c>
      <x:c r="X87" s="14" t="str">
        <x:f>IF(D87="","",IF(W87="Clôture documentée","Clôturée",IF(OR(AND(ISNUMBER(M87),M87&lt;TODAY()),AND(ISNUMBER(N87),N87&lt;TODAY())),"En retard",IF(AND(M87="",N87=""),"Échéance à définir","À suivre"))))</x:f>
      </x:c>
    </x:row>
    <x:row r="88" ht="42" customHeight="1">
      <x:c r="A88" s="13"/>
      <x:c r="B88" s="13"/>
      <x:c r="C88" s="15"/>
      <x:c r="D88" s="13"/>
      <x:c r="E88" s="13"/>
      <x:c r="F88" s="13"/>
      <x:c r="G88" s="13"/>
      <x:c r="H88" s="13"/>
      <x:c r="I88" s="13"/>
      <x:c r="J88" s="13"/>
      <x:c r="K88" s="13"/>
      <x:c r="L88" s="13"/>
      <x:c r="M88" s="15"/>
      <x:c r="N88" s="15"/>
      <x:c r="O88" s="15"/>
      <x:c r="P88" s="13"/>
      <x:c r="Q88" s="13"/>
      <x:c r="R88" s="13"/>
      <x:c r="S88" s="13"/>
      <x:c r="T88" s="15"/>
      <x:c r="U88" s="15"/>
      <x:c r="V88" s="13"/>
      <x:c r="W88" s="14" t="str">
        <x:f>IF(D88="","",IF(P88="Clôturée",IF(AND(A88&lt;&gt;"",B88&lt;&gt;"",ISNUMBER(C88),E88&lt;&gt;"",F88&lt;&gt;"",G88&lt;&gt;"",H88&lt;&gt;"",H88&lt;&gt;"À apprécier",J88&lt;&gt;"",ISNUMBER(O88),Q88&lt;&gt;"",R88="Satisfaisant",S88&lt;&gt;"",ISNUMBER(T88),ISNUMBER(U88),T88&gt;=O88,U88&gt;=T88),"Clôture documentée","Clôture incomplète"),IF(OR(A88="",B88="",C88="",E88="",F88="",G88="",H88="",H88="À apprécier",J88="",P88="",AND(M88="",N88="")),"À compléter","Ouvert")))</x:f>
      </x:c>
      <x:c r="X88" s="14" t="str">
        <x:f>IF(D88="","",IF(W88="Clôture documentée","Clôturée",IF(OR(AND(ISNUMBER(M88),M88&lt;TODAY()),AND(ISNUMBER(N88),N88&lt;TODAY())),"En retard",IF(AND(M88="",N88=""),"Échéance à définir","À suivre"))))</x:f>
      </x:c>
    </x:row>
    <x:row r="89" ht="42" customHeight="1">
      <x:c r="A89" s="13"/>
      <x:c r="B89" s="13"/>
      <x:c r="C89" s="15"/>
      <x:c r="D89" s="13"/>
      <x:c r="E89" s="13"/>
      <x:c r="F89" s="13"/>
      <x:c r="G89" s="13"/>
      <x:c r="H89" s="13"/>
      <x:c r="I89" s="13"/>
      <x:c r="J89" s="13"/>
      <x:c r="K89" s="13"/>
      <x:c r="L89" s="13"/>
      <x:c r="M89" s="15"/>
      <x:c r="N89" s="15"/>
      <x:c r="O89" s="15"/>
      <x:c r="P89" s="13"/>
      <x:c r="Q89" s="13"/>
      <x:c r="R89" s="13"/>
      <x:c r="S89" s="13"/>
      <x:c r="T89" s="15"/>
      <x:c r="U89" s="15"/>
      <x:c r="V89" s="13"/>
      <x:c r="W89" s="14" t="str">
        <x:f>IF(D89="","",IF(P89="Clôturée",IF(AND(A89&lt;&gt;"",B89&lt;&gt;"",ISNUMBER(C89),E89&lt;&gt;"",F89&lt;&gt;"",G89&lt;&gt;"",H89&lt;&gt;"",H89&lt;&gt;"À apprécier",J89&lt;&gt;"",ISNUMBER(O89),Q89&lt;&gt;"",R89="Satisfaisant",S89&lt;&gt;"",ISNUMBER(T89),ISNUMBER(U89),T89&gt;=O89,U89&gt;=T89),"Clôture documentée","Clôture incomplète"),IF(OR(A89="",B89="",C89="",E89="",F89="",G89="",H89="",H89="À apprécier",J89="",P89="",AND(M89="",N89="")),"À compléter","Ouvert")))</x:f>
      </x:c>
      <x:c r="X89" s="14" t="str">
        <x:f>IF(D89="","",IF(W89="Clôture documentée","Clôturée",IF(OR(AND(ISNUMBER(M89),M89&lt;TODAY()),AND(ISNUMBER(N89),N89&lt;TODAY())),"En retard",IF(AND(M89="",N89=""),"Échéance à définir","À suivre"))))</x:f>
      </x:c>
    </x:row>
    <x:row r="90" ht="42" customHeight="1">
      <x:c r="A90" s="13"/>
      <x:c r="B90" s="13"/>
      <x:c r="C90" s="15"/>
      <x:c r="D90" s="13"/>
      <x:c r="E90" s="13"/>
      <x:c r="F90" s="13"/>
      <x:c r="G90" s="13"/>
      <x:c r="H90" s="13"/>
      <x:c r="I90" s="13"/>
      <x:c r="J90" s="13"/>
      <x:c r="K90" s="13"/>
      <x:c r="L90" s="13"/>
      <x:c r="M90" s="15"/>
      <x:c r="N90" s="15"/>
      <x:c r="O90" s="15"/>
      <x:c r="P90" s="13"/>
      <x:c r="Q90" s="13"/>
      <x:c r="R90" s="13"/>
      <x:c r="S90" s="13"/>
      <x:c r="T90" s="15"/>
      <x:c r="U90" s="15"/>
      <x:c r="V90" s="13"/>
      <x:c r="W90" s="14" t="str">
        <x:f>IF(D90="","",IF(P90="Clôturée",IF(AND(A90&lt;&gt;"",B90&lt;&gt;"",ISNUMBER(C90),E90&lt;&gt;"",F90&lt;&gt;"",G90&lt;&gt;"",H90&lt;&gt;"",H90&lt;&gt;"À apprécier",J90&lt;&gt;"",ISNUMBER(O90),Q90&lt;&gt;"",R90="Satisfaisant",S90&lt;&gt;"",ISNUMBER(T90),ISNUMBER(U90),T90&gt;=O90,U90&gt;=T90),"Clôture documentée","Clôture incomplète"),IF(OR(A90="",B90="",C90="",E90="",F90="",G90="",H90="",H90="À apprécier",J90="",P90="",AND(M90="",N90="")),"À compléter","Ouvert")))</x:f>
      </x:c>
      <x:c r="X90" s="14" t="str">
        <x:f>IF(D90="","",IF(W90="Clôture documentée","Clôturée",IF(OR(AND(ISNUMBER(M90),M90&lt;TODAY()),AND(ISNUMBER(N90),N90&lt;TODAY())),"En retard",IF(AND(M90="",N90=""),"Échéance à définir","À suivre"))))</x:f>
      </x:c>
    </x:row>
    <x:row r="91" ht="42" customHeight="1">
      <x:c r="A91" s="13"/>
      <x:c r="B91" s="13"/>
      <x:c r="C91" s="15"/>
      <x:c r="D91" s="13"/>
      <x:c r="E91" s="13"/>
      <x:c r="F91" s="13"/>
      <x:c r="G91" s="13"/>
      <x:c r="H91" s="13"/>
      <x:c r="I91" s="13"/>
      <x:c r="J91" s="13"/>
      <x:c r="K91" s="13"/>
      <x:c r="L91" s="13"/>
      <x:c r="M91" s="15"/>
      <x:c r="N91" s="15"/>
      <x:c r="O91" s="15"/>
      <x:c r="P91" s="13"/>
      <x:c r="Q91" s="13"/>
      <x:c r="R91" s="13"/>
      <x:c r="S91" s="13"/>
      <x:c r="T91" s="15"/>
      <x:c r="U91" s="15"/>
      <x:c r="V91" s="13"/>
      <x:c r="W91" s="14" t="str">
        <x:f>IF(D91="","",IF(P91="Clôturée",IF(AND(A91&lt;&gt;"",B91&lt;&gt;"",ISNUMBER(C91),E91&lt;&gt;"",F91&lt;&gt;"",G91&lt;&gt;"",H91&lt;&gt;"",H91&lt;&gt;"À apprécier",J91&lt;&gt;"",ISNUMBER(O91),Q91&lt;&gt;"",R91="Satisfaisant",S91&lt;&gt;"",ISNUMBER(T91),ISNUMBER(U91),T91&gt;=O91,U91&gt;=T91),"Clôture documentée","Clôture incomplète"),IF(OR(A91="",B91="",C91="",E91="",F91="",G91="",H91="",H91="À apprécier",J91="",P91="",AND(M91="",N91="")),"À compléter","Ouvert")))</x:f>
      </x:c>
      <x:c r="X91" s="14" t="str">
        <x:f>IF(D91="","",IF(W91="Clôture documentée","Clôturée",IF(OR(AND(ISNUMBER(M91),M91&lt;TODAY()),AND(ISNUMBER(N91),N91&lt;TODAY())),"En retard",IF(AND(M91="",N91=""),"Échéance à définir","À suivre"))))</x:f>
      </x:c>
    </x:row>
    <x:row r="92" ht="42" customHeight="1">
      <x:c r="A92" s="13"/>
      <x:c r="B92" s="13"/>
      <x:c r="C92" s="15"/>
      <x:c r="D92" s="13"/>
      <x:c r="E92" s="13"/>
      <x:c r="F92" s="13"/>
      <x:c r="G92" s="13"/>
      <x:c r="H92" s="13"/>
      <x:c r="I92" s="13"/>
      <x:c r="J92" s="13"/>
      <x:c r="K92" s="13"/>
      <x:c r="L92" s="13"/>
      <x:c r="M92" s="15"/>
      <x:c r="N92" s="15"/>
      <x:c r="O92" s="15"/>
      <x:c r="P92" s="13"/>
      <x:c r="Q92" s="13"/>
      <x:c r="R92" s="13"/>
      <x:c r="S92" s="13"/>
      <x:c r="T92" s="15"/>
      <x:c r="U92" s="15"/>
      <x:c r="V92" s="13"/>
      <x:c r="W92" s="14" t="str">
        <x:f>IF(D92="","",IF(P92="Clôturée",IF(AND(A92&lt;&gt;"",B92&lt;&gt;"",ISNUMBER(C92),E92&lt;&gt;"",F92&lt;&gt;"",G92&lt;&gt;"",H92&lt;&gt;"",H92&lt;&gt;"À apprécier",J92&lt;&gt;"",ISNUMBER(O92),Q92&lt;&gt;"",R92="Satisfaisant",S92&lt;&gt;"",ISNUMBER(T92),ISNUMBER(U92),T92&gt;=O92,U92&gt;=T92),"Clôture documentée","Clôture incomplète"),IF(OR(A92="",B92="",C92="",E92="",F92="",G92="",H92="",H92="À apprécier",J92="",P92="",AND(M92="",N92="")),"À compléter","Ouvert")))</x:f>
      </x:c>
      <x:c r="X92" s="14" t="str">
        <x:f>IF(D92="","",IF(W92="Clôture documentée","Clôturée",IF(OR(AND(ISNUMBER(M92),M92&lt;TODAY()),AND(ISNUMBER(N92),N92&lt;TODAY())),"En retard",IF(AND(M92="",N92=""),"Échéance à définir","À suivre"))))</x:f>
      </x:c>
    </x:row>
    <x:row r="93" ht="42" customHeight="1">
      <x:c r="A93" s="13"/>
      <x:c r="B93" s="13"/>
      <x:c r="C93" s="15"/>
      <x:c r="D93" s="13"/>
      <x:c r="E93" s="13"/>
      <x:c r="F93" s="13"/>
      <x:c r="G93" s="13"/>
      <x:c r="H93" s="13"/>
      <x:c r="I93" s="13"/>
      <x:c r="J93" s="13"/>
      <x:c r="K93" s="13"/>
      <x:c r="L93" s="13"/>
      <x:c r="M93" s="15"/>
      <x:c r="N93" s="15"/>
      <x:c r="O93" s="15"/>
      <x:c r="P93" s="13"/>
      <x:c r="Q93" s="13"/>
      <x:c r="R93" s="13"/>
      <x:c r="S93" s="13"/>
      <x:c r="T93" s="15"/>
      <x:c r="U93" s="15"/>
      <x:c r="V93" s="13"/>
      <x:c r="W93" s="14" t="str">
        <x:f>IF(D93="","",IF(P93="Clôturée",IF(AND(A93&lt;&gt;"",B93&lt;&gt;"",ISNUMBER(C93),E93&lt;&gt;"",F93&lt;&gt;"",G93&lt;&gt;"",H93&lt;&gt;"",H93&lt;&gt;"À apprécier",J93&lt;&gt;"",ISNUMBER(O93),Q93&lt;&gt;"",R93="Satisfaisant",S93&lt;&gt;"",ISNUMBER(T93),ISNUMBER(U93),T93&gt;=O93,U93&gt;=T93),"Clôture documentée","Clôture incomplète"),IF(OR(A93="",B93="",C93="",E93="",F93="",G93="",H93="",H93="À apprécier",J93="",P93="",AND(M93="",N93="")),"À compléter","Ouvert")))</x:f>
      </x:c>
      <x:c r="X93" s="14" t="str">
        <x:f>IF(D93="","",IF(W93="Clôture documentée","Clôturée",IF(OR(AND(ISNUMBER(M93),M93&lt;TODAY()),AND(ISNUMBER(N93),N93&lt;TODAY())),"En retard",IF(AND(M93="",N93=""),"Échéance à définir","À suivre"))))</x:f>
      </x:c>
    </x:row>
    <x:row r="94" ht="42" customHeight="1">
      <x:c r="A94" s="13"/>
      <x:c r="B94" s="13"/>
      <x:c r="C94" s="15"/>
      <x:c r="D94" s="13"/>
      <x:c r="E94" s="13"/>
      <x:c r="F94" s="13"/>
      <x:c r="G94" s="13"/>
      <x:c r="H94" s="13"/>
      <x:c r="I94" s="13"/>
      <x:c r="J94" s="13"/>
      <x:c r="K94" s="13"/>
      <x:c r="L94" s="13"/>
      <x:c r="M94" s="15"/>
      <x:c r="N94" s="15"/>
      <x:c r="O94" s="15"/>
      <x:c r="P94" s="13"/>
      <x:c r="Q94" s="13"/>
      <x:c r="R94" s="13"/>
      <x:c r="S94" s="13"/>
      <x:c r="T94" s="15"/>
      <x:c r="U94" s="15"/>
      <x:c r="V94" s="13"/>
      <x:c r="W94" s="14" t="str">
        <x:f>IF(D94="","",IF(P94="Clôturée",IF(AND(A94&lt;&gt;"",B94&lt;&gt;"",ISNUMBER(C94),E94&lt;&gt;"",F94&lt;&gt;"",G94&lt;&gt;"",H94&lt;&gt;"",H94&lt;&gt;"À apprécier",J94&lt;&gt;"",ISNUMBER(O94),Q94&lt;&gt;"",R94="Satisfaisant",S94&lt;&gt;"",ISNUMBER(T94),ISNUMBER(U94),T94&gt;=O94,U94&gt;=T94),"Clôture documentée","Clôture incomplète"),IF(OR(A94="",B94="",C94="",E94="",F94="",G94="",H94="",H94="À apprécier",J94="",P94="",AND(M94="",N94="")),"À compléter","Ouvert")))</x:f>
      </x:c>
      <x:c r="X94" s="14" t="str">
        <x:f>IF(D94="","",IF(W94="Clôture documentée","Clôturée",IF(OR(AND(ISNUMBER(M94),M94&lt;TODAY()),AND(ISNUMBER(N94),N94&lt;TODAY())),"En retard",IF(AND(M94="",N94=""),"Échéance à définir","À suivre"))))</x:f>
      </x:c>
    </x:row>
    <x:row r="95" ht="42" customHeight="1">
      <x:c r="A95" s="13"/>
      <x:c r="B95" s="13"/>
      <x:c r="C95" s="15"/>
      <x:c r="D95" s="13"/>
      <x:c r="E95" s="13"/>
      <x:c r="F95" s="13"/>
      <x:c r="G95" s="13"/>
      <x:c r="H95" s="13"/>
      <x:c r="I95" s="13"/>
      <x:c r="J95" s="13"/>
      <x:c r="K95" s="13"/>
      <x:c r="L95" s="13"/>
      <x:c r="M95" s="15"/>
      <x:c r="N95" s="15"/>
      <x:c r="O95" s="15"/>
      <x:c r="P95" s="13"/>
      <x:c r="Q95" s="13"/>
      <x:c r="R95" s="13"/>
      <x:c r="S95" s="13"/>
      <x:c r="T95" s="15"/>
      <x:c r="U95" s="15"/>
      <x:c r="V95" s="13"/>
      <x:c r="W95" s="14" t="str">
        <x:f>IF(D95="","",IF(P95="Clôturée",IF(AND(A95&lt;&gt;"",B95&lt;&gt;"",ISNUMBER(C95),E95&lt;&gt;"",F95&lt;&gt;"",G95&lt;&gt;"",H95&lt;&gt;"",H95&lt;&gt;"À apprécier",J95&lt;&gt;"",ISNUMBER(O95),Q95&lt;&gt;"",R95="Satisfaisant",S95&lt;&gt;"",ISNUMBER(T95),ISNUMBER(U95),T95&gt;=O95,U95&gt;=T95),"Clôture documentée","Clôture incomplète"),IF(OR(A95="",B95="",C95="",E95="",F95="",G95="",H95="",H95="À apprécier",J95="",P95="",AND(M95="",N95="")),"À compléter","Ouvert")))</x:f>
      </x:c>
      <x:c r="X95" s="14" t="str">
        <x:f>IF(D95="","",IF(W95="Clôture documentée","Clôturée",IF(OR(AND(ISNUMBER(M95),M95&lt;TODAY()),AND(ISNUMBER(N95),N95&lt;TODAY())),"En retard",IF(AND(M95="",N95=""),"Échéance à définir","À suivre"))))</x:f>
      </x:c>
    </x:row>
    <x:row r="96" ht="42" customHeight="1">
      <x:c r="A96" s="13"/>
      <x:c r="B96" s="13"/>
      <x:c r="C96" s="15"/>
      <x:c r="D96" s="13"/>
      <x:c r="E96" s="13"/>
      <x:c r="F96" s="13"/>
      <x:c r="G96" s="13"/>
      <x:c r="H96" s="13"/>
      <x:c r="I96" s="13"/>
      <x:c r="J96" s="13"/>
      <x:c r="K96" s="13"/>
      <x:c r="L96" s="13"/>
      <x:c r="M96" s="15"/>
      <x:c r="N96" s="15"/>
      <x:c r="O96" s="15"/>
      <x:c r="P96" s="13"/>
      <x:c r="Q96" s="13"/>
      <x:c r="R96" s="13"/>
      <x:c r="S96" s="13"/>
      <x:c r="T96" s="15"/>
      <x:c r="U96" s="15"/>
      <x:c r="V96" s="13"/>
      <x:c r="W96" s="14" t="str">
        <x:f>IF(D96="","",IF(P96="Clôturée",IF(AND(A96&lt;&gt;"",B96&lt;&gt;"",ISNUMBER(C96),E96&lt;&gt;"",F96&lt;&gt;"",G96&lt;&gt;"",H96&lt;&gt;"",H96&lt;&gt;"À apprécier",J96&lt;&gt;"",ISNUMBER(O96),Q96&lt;&gt;"",R96="Satisfaisant",S96&lt;&gt;"",ISNUMBER(T96),ISNUMBER(U96),T96&gt;=O96,U96&gt;=T96),"Clôture documentée","Clôture incomplète"),IF(OR(A96="",B96="",C96="",E96="",F96="",G96="",H96="",H96="À apprécier",J96="",P96="",AND(M96="",N96="")),"À compléter","Ouvert")))</x:f>
      </x:c>
      <x:c r="X96" s="14" t="str">
        <x:f>IF(D96="","",IF(W96="Clôture documentée","Clôturée",IF(OR(AND(ISNUMBER(M96),M96&lt;TODAY()),AND(ISNUMBER(N96),N96&lt;TODAY())),"En retard",IF(AND(M96="",N96=""),"Échéance à définir","À suivre"))))</x:f>
      </x:c>
    </x:row>
    <x:row r="97" ht="42" customHeight="1">
      <x:c r="A97" s="13"/>
      <x:c r="B97" s="13"/>
      <x:c r="C97" s="15"/>
      <x:c r="D97" s="13"/>
      <x:c r="E97" s="13"/>
      <x:c r="F97" s="13"/>
      <x:c r="G97" s="13"/>
      <x:c r="H97" s="13"/>
      <x:c r="I97" s="13"/>
      <x:c r="J97" s="13"/>
      <x:c r="K97" s="13"/>
      <x:c r="L97" s="13"/>
      <x:c r="M97" s="15"/>
      <x:c r="N97" s="15"/>
      <x:c r="O97" s="15"/>
      <x:c r="P97" s="13"/>
      <x:c r="Q97" s="13"/>
      <x:c r="R97" s="13"/>
      <x:c r="S97" s="13"/>
      <x:c r="T97" s="15"/>
      <x:c r="U97" s="15"/>
      <x:c r="V97" s="13"/>
      <x:c r="W97" s="14" t="str">
        <x:f>IF(D97="","",IF(P97="Clôturée",IF(AND(A97&lt;&gt;"",B97&lt;&gt;"",ISNUMBER(C97),E97&lt;&gt;"",F97&lt;&gt;"",G97&lt;&gt;"",H97&lt;&gt;"",H97&lt;&gt;"À apprécier",J97&lt;&gt;"",ISNUMBER(O97),Q97&lt;&gt;"",R97="Satisfaisant",S97&lt;&gt;"",ISNUMBER(T97),ISNUMBER(U97),T97&gt;=O97,U97&gt;=T97),"Clôture documentée","Clôture incomplète"),IF(OR(A97="",B97="",C97="",E97="",F97="",G97="",H97="",H97="À apprécier",J97="",P97="",AND(M97="",N97="")),"À compléter","Ouvert")))</x:f>
      </x:c>
      <x:c r="X97" s="14" t="str">
        <x:f>IF(D97="","",IF(W97="Clôture documentée","Clôturée",IF(OR(AND(ISNUMBER(M97),M97&lt;TODAY()),AND(ISNUMBER(N97),N97&lt;TODAY())),"En retard",IF(AND(M97="",N97=""),"Échéance à définir","À suivre"))))</x:f>
      </x:c>
    </x:row>
    <x:row r="98" ht="42" customHeight="1">
      <x:c r="A98" s="13"/>
      <x:c r="B98" s="13"/>
      <x:c r="C98" s="15"/>
      <x:c r="D98" s="13"/>
      <x:c r="E98" s="13"/>
      <x:c r="F98" s="13"/>
      <x:c r="G98" s="13"/>
      <x:c r="H98" s="13"/>
      <x:c r="I98" s="13"/>
      <x:c r="J98" s="13"/>
      <x:c r="K98" s="13"/>
      <x:c r="L98" s="13"/>
      <x:c r="M98" s="15"/>
      <x:c r="N98" s="15"/>
      <x:c r="O98" s="15"/>
      <x:c r="P98" s="13"/>
      <x:c r="Q98" s="13"/>
      <x:c r="R98" s="13"/>
      <x:c r="S98" s="13"/>
      <x:c r="T98" s="15"/>
      <x:c r="U98" s="15"/>
      <x:c r="V98" s="13"/>
      <x:c r="W98" s="14" t="str">
        <x:f>IF(D98="","",IF(P98="Clôturée",IF(AND(A98&lt;&gt;"",B98&lt;&gt;"",ISNUMBER(C98),E98&lt;&gt;"",F98&lt;&gt;"",G98&lt;&gt;"",H98&lt;&gt;"",H98&lt;&gt;"À apprécier",J98&lt;&gt;"",ISNUMBER(O98),Q98&lt;&gt;"",R98="Satisfaisant",S98&lt;&gt;"",ISNUMBER(T98),ISNUMBER(U98),T98&gt;=O98,U98&gt;=T98),"Clôture documentée","Clôture incomplète"),IF(OR(A98="",B98="",C98="",E98="",F98="",G98="",H98="",H98="À apprécier",J98="",P98="",AND(M98="",N98="")),"À compléter","Ouvert")))</x:f>
      </x:c>
      <x:c r="X98" s="14" t="str">
        <x:f>IF(D98="","",IF(W98="Clôture documentée","Clôturée",IF(OR(AND(ISNUMBER(M98),M98&lt;TODAY()),AND(ISNUMBER(N98),N98&lt;TODAY())),"En retard",IF(AND(M98="",N98=""),"Échéance à définir","À suivre"))))</x:f>
      </x:c>
    </x:row>
    <x:row r="99" ht="42" customHeight="1">
      <x:c r="A99" s="13"/>
      <x:c r="B99" s="13"/>
      <x:c r="C99" s="15"/>
      <x:c r="D99" s="13"/>
      <x:c r="E99" s="13"/>
      <x:c r="F99" s="13"/>
      <x:c r="G99" s="13"/>
      <x:c r="H99" s="13"/>
      <x:c r="I99" s="13"/>
      <x:c r="J99" s="13"/>
      <x:c r="K99" s="13"/>
      <x:c r="L99" s="13"/>
      <x:c r="M99" s="15"/>
      <x:c r="N99" s="15"/>
      <x:c r="O99" s="15"/>
      <x:c r="P99" s="13"/>
      <x:c r="Q99" s="13"/>
      <x:c r="R99" s="13"/>
      <x:c r="S99" s="13"/>
      <x:c r="T99" s="15"/>
      <x:c r="U99" s="15"/>
      <x:c r="V99" s="13"/>
      <x:c r="W99" s="14" t="str">
        <x:f>IF(D99="","",IF(P99="Clôturée",IF(AND(A99&lt;&gt;"",B99&lt;&gt;"",ISNUMBER(C99),E99&lt;&gt;"",F99&lt;&gt;"",G99&lt;&gt;"",H99&lt;&gt;"",H99&lt;&gt;"À apprécier",J99&lt;&gt;"",ISNUMBER(O99),Q99&lt;&gt;"",R99="Satisfaisant",S99&lt;&gt;"",ISNUMBER(T99),ISNUMBER(U99),T99&gt;=O99,U99&gt;=T99),"Clôture documentée","Clôture incomplète"),IF(OR(A99="",B99="",C99="",E99="",F99="",G99="",H99="",H99="À apprécier",J99="",P99="",AND(M99="",N99="")),"À compléter","Ouvert")))</x:f>
      </x:c>
      <x:c r="X99" s="14" t="str">
        <x:f>IF(D99="","",IF(W99="Clôture documentée","Clôturée",IF(OR(AND(ISNUMBER(M99),M99&lt;TODAY()),AND(ISNUMBER(N99),N99&lt;TODAY())),"En retard",IF(AND(M99="",N99=""),"Échéance à définir","À suivre"))))</x:f>
      </x:c>
    </x:row>
    <x:row r="100" ht="42" customHeight="1">
      <x:c r="A100" s="13"/>
      <x:c r="B100" s="13"/>
      <x:c r="C100" s="15"/>
      <x:c r="D100" s="13"/>
      <x:c r="E100" s="13"/>
      <x:c r="F100" s="13"/>
      <x:c r="G100" s="13"/>
      <x:c r="H100" s="13"/>
      <x:c r="I100" s="13"/>
      <x:c r="J100" s="13"/>
      <x:c r="K100" s="13"/>
      <x:c r="L100" s="13"/>
      <x:c r="M100" s="15"/>
      <x:c r="N100" s="15"/>
      <x:c r="O100" s="15"/>
      <x:c r="P100" s="13"/>
      <x:c r="Q100" s="13"/>
      <x:c r="R100" s="13"/>
      <x:c r="S100" s="13"/>
      <x:c r="T100" s="15"/>
      <x:c r="U100" s="15"/>
      <x:c r="V100" s="13"/>
      <x:c r="W100" s="14" t="str">
        <x:f>IF(D100="","",IF(P100="Clôturée",IF(AND(A100&lt;&gt;"",B100&lt;&gt;"",ISNUMBER(C100),E100&lt;&gt;"",F100&lt;&gt;"",G100&lt;&gt;"",H100&lt;&gt;"",H100&lt;&gt;"À apprécier",J100&lt;&gt;"",ISNUMBER(O100),Q100&lt;&gt;"",R100="Satisfaisant",S100&lt;&gt;"",ISNUMBER(T100),ISNUMBER(U100),T100&gt;=O100,U100&gt;=T100),"Clôture documentée","Clôture incomplète"),IF(OR(A100="",B100="",C100="",E100="",F100="",G100="",H100="",H100="À apprécier",J100="",P100="",AND(M100="",N100="")),"À compléter","Ouvert")))</x:f>
      </x:c>
      <x:c r="X100" s="14" t="str">
        <x:f>IF(D100="","",IF(W100="Clôture documentée","Clôturée",IF(OR(AND(ISNUMBER(M100),M100&lt;TODAY()),AND(ISNUMBER(N100),N100&lt;TODAY())),"En retard",IF(AND(M100="",N100=""),"Échéance à définir","À suivre"))))</x:f>
      </x:c>
    </x:row>
    <x:row r="101" ht="42" customHeight="1">
      <x:c r="A101" s="13"/>
      <x:c r="B101" s="13"/>
      <x:c r="C101" s="15"/>
      <x:c r="D101" s="13"/>
      <x:c r="E101" s="13"/>
      <x:c r="F101" s="13"/>
      <x:c r="G101" s="13"/>
      <x:c r="H101" s="13"/>
      <x:c r="I101" s="13"/>
      <x:c r="J101" s="13"/>
      <x:c r="K101" s="13"/>
      <x:c r="L101" s="13"/>
      <x:c r="M101" s="15"/>
      <x:c r="N101" s="15"/>
      <x:c r="O101" s="15"/>
      <x:c r="P101" s="13"/>
      <x:c r="Q101" s="13"/>
      <x:c r="R101" s="13"/>
      <x:c r="S101" s="13"/>
      <x:c r="T101" s="15"/>
      <x:c r="U101" s="15"/>
      <x:c r="V101" s="13"/>
      <x:c r="W101" s="14" t="str">
        <x:f>IF(D101="","",IF(P101="Clôturée",IF(AND(A101&lt;&gt;"",B101&lt;&gt;"",ISNUMBER(C101),E101&lt;&gt;"",F101&lt;&gt;"",G101&lt;&gt;"",H101&lt;&gt;"",H101&lt;&gt;"À apprécier",J101&lt;&gt;"",ISNUMBER(O101),Q101&lt;&gt;"",R101="Satisfaisant",S101&lt;&gt;"",ISNUMBER(T101),ISNUMBER(U101),T101&gt;=O101,U101&gt;=T101),"Clôture documentée","Clôture incomplète"),IF(OR(A101="",B101="",C101="",E101="",F101="",G101="",H101="",H101="À apprécier",J101="",P101="",AND(M101="",N101="")),"À compléter","Ouvert")))</x:f>
      </x:c>
      <x:c r="X101" s="14" t="str">
        <x:f>IF(D101="","",IF(W101="Clôture documentée","Clôturée",IF(OR(AND(ISNUMBER(M101),M101&lt;TODAY()),AND(ISNUMBER(N101),N101&lt;TODAY())),"En retard",IF(AND(M101="",N101=""),"Échéance à définir","À suivre"))))</x:f>
      </x:c>
    </x:row>
    <x:row r="102" ht="42" customHeight="1">
      <x:c r="A102" s="13"/>
      <x:c r="B102" s="13"/>
      <x:c r="C102" s="15"/>
      <x:c r="D102" s="13"/>
      <x:c r="E102" s="13"/>
      <x:c r="F102" s="13"/>
      <x:c r="G102" s="13"/>
      <x:c r="H102" s="13"/>
      <x:c r="I102" s="13"/>
      <x:c r="J102" s="13"/>
      <x:c r="K102" s="13"/>
      <x:c r="L102" s="13"/>
      <x:c r="M102" s="15"/>
      <x:c r="N102" s="15"/>
      <x:c r="O102" s="15"/>
      <x:c r="P102" s="13"/>
      <x:c r="Q102" s="13"/>
      <x:c r="R102" s="13"/>
      <x:c r="S102" s="13"/>
      <x:c r="T102" s="15"/>
      <x:c r="U102" s="15"/>
      <x:c r="V102" s="13"/>
      <x:c r="W102" s="14" t="str">
        <x:f>IF(D102="","",IF(P102="Clôturée",IF(AND(A102&lt;&gt;"",B102&lt;&gt;"",ISNUMBER(C102),E102&lt;&gt;"",F102&lt;&gt;"",G102&lt;&gt;"",H102&lt;&gt;"",H102&lt;&gt;"À apprécier",J102&lt;&gt;"",ISNUMBER(O102),Q102&lt;&gt;"",R102="Satisfaisant",S102&lt;&gt;"",ISNUMBER(T102),ISNUMBER(U102),T102&gt;=O102,U102&gt;=T102),"Clôture documentée","Clôture incomplète"),IF(OR(A102="",B102="",C102="",E102="",F102="",G102="",H102="",H102="À apprécier",J102="",P102="",AND(M102="",N102="")),"À compléter","Ouvert")))</x:f>
      </x:c>
      <x:c r="X102" s="14" t="str">
        <x:f>IF(D102="","",IF(W102="Clôture documentée","Clôturée",IF(OR(AND(ISNUMBER(M102),M102&lt;TODAY()),AND(ISNUMBER(N102),N102&lt;TODAY())),"En retard",IF(AND(M102="",N102=""),"Échéance à définir","À suivre"))))</x:f>
      </x:c>
    </x:row>
    <x:row r="103" ht="42" customHeight="1">
      <x:c r="A103" s="13"/>
      <x:c r="B103" s="13"/>
      <x:c r="C103" s="15"/>
      <x:c r="D103" s="13"/>
      <x:c r="E103" s="13"/>
      <x:c r="F103" s="13"/>
      <x:c r="G103" s="13"/>
      <x:c r="H103" s="13"/>
      <x:c r="I103" s="13"/>
      <x:c r="J103" s="13"/>
      <x:c r="K103" s="13"/>
      <x:c r="L103" s="13"/>
      <x:c r="M103" s="15"/>
      <x:c r="N103" s="15"/>
      <x:c r="O103" s="15"/>
      <x:c r="P103" s="13"/>
      <x:c r="Q103" s="13"/>
      <x:c r="R103" s="13"/>
      <x:c r="S103" s="13"/>
      <x:c r="T103" s="15"/>
      <x:c r="U103" s="15"/>
      <x:c r="V103" s="13"/>
      <x:c r="W103" s="14" t="str">
        <x:f>IF(D103="","",IF(P103="Clôturée",IF(AND(A103&lt;&gt;"",B103&lt;&gt;"",ISNUMBER(C103),E103&lt;&gt;"",F103&lt;&gt;"",G103&lt;&gt;"",H103&lt;&gt;"",H103&lt;&gt;"À apprécier",J103&lt;&gt;"",ISNUMBER(O103),Q103&lt;&gt;"",R103="Satisfaisant",S103&lt;&gt;"",ISNUMBER(T103),ISNUMBER(U103),T103&gt;=O103,U103&gt;=T103),"Clôture documentée","Clôture incomplète"),IF(OR(A103="",B103="",C103="",E103="",F103="",G103="",H103="",H103="À apprécier",J103="",P103="",AND(M103="",N103="")),"À compléter","Ouvert")))</x:f>
      </x:c>
      <x:c r="X103" s="14" t="str">
        <x:f>IF(D103="","",IF(W103="Clôture documentée","Clôturée",IF(OR(AND(ISNUMBER(M103),M103&lt;TODAY()),AND(ISNUMBER(N103),N103&lt;TODAY())),"En retard",IF(AND(M103="",N103=""),"Échéance à définir","À suivre"))))</x:f>
      </x:c>
    </x:row>
    <x:row r="104" ht="42" customHeight="1">
      <x:c r="A104" s="13"/>
      <x:c r="B104" s="13"/>
      <x:c r="C104" s="15"/>
      <x:c r="D104" s="13"/>
      <x:c r="E104" s="13"/>
      <x:c r="F104" s="13"/>
      <x:c r="G104" s="13"/>
      <x:c r="H104" s="13"/>
      <x:c r="I104" s="13"/>
      <x:c r="J104" s="13"/>
      <x:c r="K104" s="13"/>
      <x:c r="L104" s="13"/>
      <x:c r="M104" s="15"/>
      <x:c r="N104" s="15"/>
      <x:c r="O104" s="15"/>
      <x:c r="P104" s="13"/>
      <x:c r="Q104" s="13"/>
      <x:c r="R104" s="13"/>
      <x:c r="S104" s="13"/>
      <x:c r="T104" s="15"/>
      <x:c r="U104" s="15"/>
      <x:c r="V104" s="13"/>
      <x:c r="W104" s="14" t="str">
        <x:f>IF(D104="","",IF(P104="Clôturée",IF(AND(A104&lt;&gt;"",B104&lt;&gt;"",ISNUMBER(C104),E104&lt;&gt;"",F104&lt;&gt;"",G104&lt;&gt;"",H104&lt;&gt;"",H104&lt;&gt;"À apprécier",J104&lt;&gt;"",ISNUMBER(O104),Q104&lt;&gt;"",R104="Satisfaisant",S104&lt;&gt;"",ISNUMBER(T104),ISNUMBER(U104),T104&gt;=O104,U104&gt;=T104),"Clôture documentée","Clôture incomplète"),IF(OR(A104="",B104="",C104="",E104="",F104="",G104="",H104="",H104="À apprécier",J104="",P104="",AND(M104="",N104="")),"À compléter","Ouvert")))</x:f>
      </x:c>
      <x:c r="X104" s="14" t="str">
        <x:f>IF(D104="","",IF(W104="Clôture documentée","Clôturée",IF(OR(AND(ISNUMBER(M104),M104&lt;TODAY()),AND(ISNUMBER(N104),N104&lt;TODAY())),"En retard",IF(AND(M104="",N104=""),"Échéance à définir","À suivre"))))</x:f>
      </x:c>
    </x:row>
    <x:row r="105" ht="42" customHeight="1">
      <x:c r="A105" s="13"/>
      <x:c r="B105" s="13"/>
      <x:c r="C105" s="15"/>
      <x:c r="D105" s="13"/>
      <x:c r="E105" s="13"/>
      <x:c r="F105" s="13"/>
      <x:c r="G105" s="13"/>
      <x:c r="H105" s="13"/>
      <x:c r="I105" s="13"/>
      <x:c r="J105" s="13"/>
      <x:c r="K105" s="13"/>
      <x:c r="L105" s="13"/>
      <x:c r="M105" s="15"/>
      <x:c r="N105" s="15"/>
      <x:c r="O105" s="15"/>
      <x:c r="P105" s="13"/>
      <x:c r="Q105" s="13"/>
      <x:c r="R105" s="13"/>
      <x:c r="S105" s="13"/>
      <x:c r="T105" s="15"/>
      <x:c r="U105" s="15"/>
      <x:c r="V105" s="13"/>
      <x:c r="W105" s="14" t="str">
        <x:f>IF(D105="","",IF(P105="Clôturée",IF(AND(A105&lt;&gt;"",B105&lt;&gt;"",ISNUMBER(C105),E105&lt;&gt;"",F105&lt;&gt;"",G105&lt;&gt;"",H105&lt;&gt;"",H105&lt;&gt;"À apprécier",J105&lt;&gt;"",ISNUMBER(O105),Q105&lt;&gt;"",R105="Satisfaisant",S105&lt;&gt;"",ISNUMBER(T105),ISNUMBER(U105),T105&gt;=O105,U105&gt;=T105),"Clôture documentée","Clôture incomplète"),IF(OR(A105="",B105="",C105="",E105="",F105="",G105="",H105="",H105="À apprécier",J105="",P105="",AND(M105="",N105="")),"À compléter","Ouvert")))</x:f>
      </x:c>
      <x:c r="X105" s="14" t="str">
        <x:f>IF(D105="","",IF(W105="Clôture documentée","Clôturée",IF(OR(AND(ISNUMBER(M105),M105&lt;TODAY()),AND(ISNUMBER(N105),N105&lt;TODAY())),"En retard",IF(AND(M105="",N105=""),"Échéance à définir","À suivre"))))</x:f>
      </x:c>
    </x:row>
    <x:row r="106" ht="42" customHeight="1">
      <x:c r="A106" s="13"/>
      <x:c r="B106" s="13"/>
      <x:c r="C106" s="15"/>
      <x:c r="D106" s="13"/>
      <x:c r="E106" s="13"/>
      <x:c r="F106" s="13"/>
      <x:c r="G106" s="13"/>
      <x:c r="H106" s="13"/>
      <x:c r="I106" s="13"/>
      <x:c r="J106" s="13"/>
      <x:c r="K106" s="13"/>
      <x:c r="L106" s="13"/>
      <x:c r="M106" s="15"/>
      <x:c r="N106" s="15"/>
      <x:c r="O106" s="15"/>
      <x:c r="P106" s="13"/>
      <x:c r="Q106" s="13"/>
      <x:c r="R106" s="13"/>
      <x:c r="S106" s="13"/>
      <x:c r="T106" s="15"/>
      <x:c r="U106" s="15"/>
      <x:c r="V106" s="13"/>
      <x:c r="W106" s="14" t="str">
        <x:f>IF(D106="","",IF(P106="Clôturée",IF(AND(A106&lt;&gt;"",B106&lt;&gt;"",ISNUMBER(C106),E106&lt;&gt;"",F106&lt;&gt;"",G106&lt;&gt;"",H106&lt;&gt;"",H106&lt;&gt;"À apprécier",J106&lt;&gt;"",ISNUMBER(O106),Q106&lt;&gt;"",R106="Satisfaisant",S106&lt;&gt;"",ISNUMBER(T106),ISNUMBER(U106),T106&gt;=O106,U106&gt;=T106),"Clôture documentée","Clôture incomplète"),IF(OR(A106="",B106="",C106="",E106="",F106="",G106="",H106="",H106="À apprécier",J106="",P106="",AND(M106="",N106="")),"À compléter","Ouvert")))</x:f>
      </x:c>
      <x:c r="X106" s="14" t="str">
        <x:f>IF(D106="","",IF(W106="Clôture documentée","Clôturée",IF(OR(AND(ISNUMBER(M106),M106&lt;TODAY()),AND(ISNUMBER(N106),N106&lt;TODAY())),"En retard",IF(AND(M106="",N106=""),"Échéance à définir","À suivre"))))</x:f>
      </x:c>
    </x:row>
    <x:row r="107" ht="42" customHeight="1">
      <x:c r="A107" s="13"/>
      <x:c r="B107" s="13"/>
      <x:c r="C107" s="15"/>
      <x:c r="D107" s="13"/>
      <x:c r="E107" s="13"/>
      <x:c r="F107" s="13"/>
      <x:c r="G107" s="13"/>
      <x:c r="H107" s="13"/>
      <x:c r="I107" s="13"/>
      <x:c r="J107" s="13"/>
      <x:c r="K107" s="13"/>
      <x:c r="L107" s="13"/>
      <x:c r="M107" s="15"/>
      <x:c r="N107" s="15"/>
      <x:c r="O107" s="15"/>
      <x:c r="P107" s="13"/>
      <x:c r="Q107" s="13"/>
      <x:c r="R107" s="13"/>
      <x:c r="S107" s="13"/>
      <x:c r="T107" s="15"/>
      <x:c r="U107" s="15"/>
      <x:c r="V107" s="13"/>
      <x:c r="W107" s="14" t="str">
        <x:f>IF(D107="","",IF(P107="Clôturée",IF(AND(A107&lt;&gt;"",B107&lt;&gt;"",ISNUMBER(C107),E107&lt;&gt;"",F107&lt;&gt;"",G107&lt;&gt;"",H107&lt;&gt;"",H107&lt;&gt;"À apprécier",J107&lt;&gt;"",ISNUMBER(O107),Q107&lt;&gt;"",R107="Satisfaisant",S107&lt;&gt;"",ISNUMBER(T107),ISNUMBER(U107),T107&gt;=O107,U107&gt;=T107),"Clôture documentée","Clôture incomplète"),IF(OR(A107="",B107="",C107="",E107="",F107="",G107="",H107="",H107="À apprécier",J107="",P107="",AND(M107="",N107="")),"À compléter","Ouvert")))</x:f>
      </x:c>
      <x:c r="X107" s="14" t="str">
        <x:f>IF(D107="","",IF(W107="Clôture documentée","Clôturée",IF(OR(AND(ISNUMBER(M107),M107&lt;TODAY()),AND(ISNUMBER(N107),N107&lt;TODAY())),"En retard",IF(AND(M107="",N107=""),"Échéance à définir","À suivre"))))</x:f>
      </x:c>
    </x:row>
  </x:sheetData>
  <x:conditionalFormatting sqref="X8:X107">
    <x:cfRule type="expression" dxfId="0" priority="1">
      <x:formula>$X8="En retard"</x:formula>
    </x:cfRule>
  </x:conditionalFormatting>
  <x:conditionalFormatting sqref="W8:W107">
    <x:cfRule type="expression" dxfId="1" priority="2">
      <x:formula>$W8="Clôture incomplète"</x:formula>
    </x:cfRule>
    <x:cfRule type="expression" dxfId="2" priority="3">
      <x:formula>$W8="À compléter"</x:formula>
    </x:cfRule>
    <x:cfRule type="expression" dxfId="3" priority="4">
      <x:formula>$W8="Clôture documentée"</x:formula>
    </x:cfRule>
  </x:conditionalFormatting>
  <x:dataValidations count="3">
    <x:dataValidation type="list" sqref="H8:H107">
      <x:formula1>"À apprécier,Urgente,Haute,Normale"</x:formula1>
    </x:dataValidation>
    <x:dataValidation type="list" sqref="P8:P107">
      <x:formula1>"À planifier,En cours,En attente,Réalisée à vérifier,Clôturée"</x:formula1>
    </x:dataValidation>
    <x:dataValidation type="list" sqref="R8:R107">
      <x:formula1>"À vérifier,Satisfaisant,Non satisfaisant"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c8e733cdca427c"/>
  </x:tableParts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9" hidden="0" customWidth="1"/>
    <x:col min="2" max="2" width="49" hidden="0" customWidth="1"/>
    <x:col min="3" max="3" width="49" hidden="0" customWidth="1"/>
    <x:col min="4" max="4" width="49" hidden="0" customWidth="1"/>
  </x:cols>
  <x:sheetData>
    <x:row r="1" ht="28" customHeight="1">
      <x:c r="A1" s="2"/>
      <x:c r="B1" s="2"/>
      <x:c r="C1" s="2"/>
      <x:c r="D1" s="2"/>
    </x:row>
    <x:row r="2" ht="28" customHeight="1">
      <x:c r="A2" s="4" t="str">
        <x:v>Trois exemples commentés</x:v>
      </x:c>
      <x:c r="B2" s="2"/>
      <x:c r="C2" s="2"/>
      <x:c r="D2" s="2"/>
    </x:row>
    <x:row r="3" ht="28" customHeight="1">
      <x:c r="A3" s="2" t="str">
        <x:v>Exemples fictifs • À adapter au bâtiment et aux décisions applicables • Hors indicateurs</x:v>
      </x:c>
      <x:c r="B3" s="2"/>
      <x:c r="C3" s="2"/>
      <x:c r="D3" s="2"/>
    </x:row>
    <x:row r="4" ht="28" customHeight="1">
      <x:c r="A4" s="2"/>
      <x:c r="B4" s="2"/>
      <x:c r="C4" s="2"/>
      <x:c r="D4" s="2"/>
    </x:row>
    <x:row r="5" ht="48" customHeight="1">
      <x:c r="A5" s="7" t="str">
        <x:v>Lecture</x:v>
      </x:c>
      <x:c r="B5" s="7" t="str">
        <x:v>Prescription après visite</x:v>
      </x:c>
      <x:c r="C5" s="7" t="str">
        <x:v>Travaux dans un ERP existant</x:v>
      </x:c>
      <x:c r="D5" s="7" t="str">
        <x:v>Évacuation et organisation</x:v>
      </x:c>
    </x:row>
    <x:row r="6" ht="86" customHeight="1">
      <x:c r="A6" s="17" t="str">
        <x:v>Situation / référence</x:v>
      </x:c>
      <x:c r="B6" s="18" t="str">
        <x:v>Une prescription figure dans un procès-verbal. GN 11.</x:v>
      </x:c>
      <x:c r="C6" s="18" t="str">
        <x:v>Un réaménagement est envisagé. Examiner GN 10 et les règles de procédure applicables.</x:v>
      </x:c>
      <x:c r="D6" s="18" t="str">
        <x:v>Les modalités d’évacuation doivent être précisées. GN 8, selon la situation.</x:v>
      </x:c>
    </x:row>
    <x:row r="7" ht="86" customHeight="1">
      <x:c r="A7" s="17" t="str">
        <x:v>Action concrète</x:v>
      </x:c>
      <x:c r="B7" s="18" t="str">
        <x:v>Reprendre exactement la prescription ; désigner un responsable et préparer la réponse documentée.</x:v>
      </x:c>
      <x:c r="C7" s="18" t="str">
        <x:v>Décrire le périmètre des travaux et faire examiner leurs incidences sur la sécurité avant exécution.</x:v>
      </x:c>
      <x:c r="D7" s="18" t="str">
        <x:v>Formaliser les modalités retenues et informer les personnels concernés.</x:v>
      </x:c>
    </x:row>
    <x:row r="8" ht="86" customHeight="1">
      <x:c r="A8" s="17" t="str">
        <x:v>Critère de vérification</x:v>
      </x:c>
      <x:c r="B8" s="18" t="str">
        <x:v>Comparer les justificatifs et le résultat constaté avec chaque point prescrit.</x:v>
      </x:c>
      <x:c r="C8" s="18" t="str">
        <x:v>Vérifier la cohérence entre projet, prescriptions ou autorisations applicables et travaux réalisés.</x:v>
      </x:c>
      <x:c r="D8" s="18" t="str">
        <x:v>Vérifier sur site que les modalités sont compréhensibles et réalisables ; consigner les observations.</x:v>
      </x:c>
    </x:row>
    <x:row r="9" ht="86" customHeight="1">
      <x:c r="A9" s="17" t="str">
        <x:v>Délai / priorité</x:v>
      </x:c>
      <x:c r="B9" s="18" t="str">
        <x:v>Recopier le délai uniquement si le document le fixe. Priorité appréciée selon le constat.</x:v>
      </x:c>
      <x:c r="C9" s="18" t="str">
        <x:v>Fixer une cible interne compatible avec le calendrier du projet et les démarches nécessaires.</x:v>
      </x:c>
      <x:c r="D9" s="18" t="str">
        <x:v>Décider la priorité à partir de la situation ; aucune périodicité universelle n’est donnée ici.</x:v>
      </x:c>
    </x:row>
    <x:row r="10" ht="86" customHeight="1">
      <x:c r="A10" s="17" t="str">
        <x:v>Preuve attendue</x:v>
      </x:c>
      <x:c r="B10" s="18" t="str">
        <x:v>PV source, compte rendu, photos utiles et justificatifs identifiés.</x:v>
      </x:c>
      <x:c r="C10" s="18" t="str">
        <x:v>Plans, analyse, documents de procédure pertinents et compte rendu de réception.</x:v>
      </x:c>
      <x:c r="D10" s="18" t="str">
        <x:v>Consignes, trace d’information des personnels et compte rendu de vérification.</x:v>
      </x:c>
    </x:row>
    <x:row r="11" ht="86" customHeight="1">
      <x:c r="A11" s="17" t="str">
        <x:v>Décision de clôture</x:v>
      </x:c>
      <x:c r="B11" s="18" t="str">
        <x:v>Ne pas confondre travaux terminés et prescription effectivement traitée.</x:v>
      </x:c>
      <x:c r="C11" s="18" t="str">
        <x:v>Ne pas clôturer sur la seule commande : vérifier réalisation et résultat.</x:v>
      </x:c>
      <x:c r="D11" s="18" t="str">
        <x:v>Si le contrôle est non satisfaisant, garder l’action ouverte et préciser la suite.</x:v>
      </x:c>
    </x:row>
    <x:row r="12" ht="28" customHeight="1">
      <x:c r="A12" s="2"/>
      <x:c r="B12" s="2"/>
      <x:c r="C12" s="2"/>
      <x:c r="D12" s="2"/>
    </x:row>
    <x:row r="13" ht="28" customHeight="1">
      <x:c r="A13" s="2"/>
      <x:c r="B13" s="2"/>
      <x:c r="C13" s="2"/>
      <x:c r="D13" s="2"/>
    </x:row>
    <x:row r="14" ht="28" customHeight="1">
      <x:c r="A14" s="10" t="str">
        <x:v>Sources et portée du modèle</x:v>
      </x:c>
      <x:c r="B14" s="2"/>
      <x:c r="C14" s="2"/>
      <x:c r="D14" s="2"/>
    </x:row>
    <x:row r="15" ht="28" customHeight="1">
      <x:c r="A15" s="2" t="str">
        <x:v>Méthode de suivi inspirée des recommandations INRS : responsable, échéance, moyens, avancement et efficacité.</x:v>
      </x:c>
      <x:c r="B15" s="2"/>
      <x:c r="C15" s="2"/>
      <x:c r="D15" s="2"/>
    </x:row>
    <x:row r="16" ht="28" customHeight="1">
      <x:c r="A16" s="2" t="str">
        <x:v>https://www.inrs.fr/demarche/analyse-accidents-travail/ce-qu-il-faut-retenir.html</x:v>
      </x:c>
      <x:c r="B16" s="2"/>
      <x:c r="C16" s="2"/>
      <x:c r="D16" s="2"/>
    </x:row>
    <x:row r="17" ht="28" customHeight="1">
      <x:c r="A17" s="2"/>
      <x:c r="B17" s="2"/>
      <x:c r="C17" s="2"/>
      <x:c r="D17" s="2"/>
    </x:row>
    <x:row r="18" ht="28" customHeight="1">
      <x:c r="A18" s="2" t="str">
        <x:v>GN 11 : les prescriptions doivent être référencées ; des délais peuvent être imposés après visite.</x:v>
      </x:c>
      <x:c r="B18" s="2"/>
      <x:c r="C18" s="2"/>
      <x:c r="D18" s="2"/>
    </x:row>
    <x:row r="19" ht="28" customHeight="1">
      <x:c r="A19" s="2" t="str">
        <x:v>https://www.legifrance.gouv.fr/codes/article_lc/LEGIARTI000020303865</x:v>
      </x:c>
      <x:c r="B19" s="2"/>
      <x:c r="C19" s="2"/>
      <x:c r="D19" s="2"/>
    </x:row>
    <x:row r="20" ht="28" customHeight="1">
      <x:c r="A20" s="2"/>
      <x:c r="B20" s="2"/>
      <x:c r="C20" s="2"/>
      <x:c r="D20" s="2"/>
    </x:row>
    <x:row r="21" ht="28" customHeight="1">
      <x:c r="A21" s="2" t="str">
        <x:v>Ce classeur est une proposition d’organisation, pas un modèle réglementaire obligatoire.</x:v>
      </x:c>
      <x:c r="B21" s="2"/>
      <x:c r="C21" s="2"/>
      <x:c r="D21" s="2"/>
    </x:row>
    <x:row r="22" ht="28" customHeight="1">
      <x:c r="A22" s="2" t="str">
        <x:v>Les règles propres au type, à la catégorie et à la situation de l’établissement restent à examiner.</x:v>
      </x:c>
      <x:c r="B22" s="2"/>
      <x:c r="C22" s="2"/>
      <x:c r="D22" s="2"/>
    </x:row>
    <x:row r="23" ht="28" customHeight="1">
      <x:c r="A23" s="2"/>
      <x:c r="B23" s="2"/>
      <x:c r="C23" s="2"/>
      <x:c r="D23" s="2"/>
    </x:row>
  </x:sheetData>
  <x:mergeCells>
    <x:mergeCell ref="A15:D15"/>
    <x:mergeCell ref="A16:D16"/>
    <x:mergeCell ref="A18:D18"/>
    <x:mergeCell ref="A19:D19"/>
    <x:mergeCell ref="A21:D21"/>
    <x:mergeCell ref="A22:D22"/>
  </x:mergeCells>
  <x:pageMargins left="0.7" right="0.7" top="0.75" bottom="0.75" header="0.3" footer="0.3"/>
</x:worksheet>
</file>